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D3FA5980-8790-41AA-B940-42F67A911781}" xr6:coauthVersionLast="47" xr6:coauthVersionMax="47" xr10:uidLastSave="{00000000-0000-0000-0000-000000000000}"/>
  <workbookProtection workbookAlgorithmName="SHA-512" workbookHashValue="QbQ/eusDiAMPe5xVFd77pKACRxa9ka3P7PUSpqhLOvvrY0ZlGh1jEZswWW3JEoLVzaRsB1Tw2EudUmtLr+on7g==" workbookSaltValue="RcpBk0rPSEStfr617o4iNw==" workbookSpinCount="100000" lockStructure="1"/>
  <bookViews>
    <workbookView xWindow="20370" yWindow="-120" windowWidth="29040" windowHeight="15720" tabRatio="494" activeTab="1" xr2:uid="{00000000-000D-0000-FFFF-FFFF00000000}"/>
  </bookViews>
  <sheets>
    <sheet name="入力方法" sheetId="19" r:id="rId1"/>
    <sheet name="計算表" sheetId="11" r:id="rId2"/>
    <sheet name="接続不可パネルについて" sheetId="9" r:id="rId3"/>
    <sheet name="気象データ" sheetId="18" state="hidden" r:id="rId4"/>
  </sheets>
  <definedNames>
    <definedName name="_xlnm.Print_Area" localSheetId="1">計算表!$A$1:$L$83</definedName>
    <definedName name="_xlnm.Print_Area" localSheetId="0">入力方法!$A$1:$L$82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0" i="11" l="1"/>
  <c r="I52" i="19" l="1"/>
  <c r="C23" i="19"/>
  <c r="P30" i="11"/>
  <c r="I53" i="19" l="1"/>
  <c r="F53" i="19"/>
  <c r="D22" i="11"/>
  <c r="C23" i="11" s="1"/>
  <c r="D56" i="11" l="1"/>
  <c r="D53" i="19" l="1"/>
  <c r="P27" i="11"/>
  <c r="J3" i="11" l="1"/>
  <c r="I52" i="11" l="1"/>
  <c r="D59" i="11"/>
  <c r="O22" i="11" l="1"/>
  <c r="I32" i="11"/>
  <c r="I30" i="11"/>
  <c r="I28" i="11"/>
  <c r="I56" i="11" l="1"/>
  <c r="I53" i="11"/>
  <c r="W22" i="11"/>
  <c r="X22" i="11"/>
  <c r="V22" i="11"/>
  <c r="U22" i="11"/>
  <c r="T22" i="11"/>
  <c r="P24" i="11" s="1"/>
  <c r="D37" i="11" s="1"/>
  <c r="S22" i="11"/>
  <c r="R22" i="11"/>
  <c r="Q22" i="11"/>
  <c r="P28" i="11" s="1"/>
  <c r="P22" i="11"/>
  <c r="P31" i="11" l="1"/>
  <c r="I37" i="11" s="1"/>
  <c r="Q31" i="11"/>
  <c r="P33" i="11"/>
  <c r="D41" i="11" s="1"/>
  <c r="I31" i="11"/>
  <c r="C57" i="11" s="1"/>
  <c r="I33" i="11"/>
  <c r="C65" i="11" s="1"/>
  <c r="D60" i="11"/>
  <c r="D58" i="11" s="1"/>
  <c r="P26" i="11"/>
  <c r="C62" i="11" l="1"/>
  <c r="F53" i="11"/>
  <c r="D61" i="11"/>
  <c r="P29" i="11"/>
  <c r="P25" i="11" s="1"/>
  <c r="D39" i="11" s="1"/>
  <c r="I29" i="11"/>
  <c r="P32" i="11" l="1"/>
  <c r="D53" i="11"/>
  <c r="I57" i="11"/>
  <c r="I58" i="11" s="1"/>
</calcChain>
</file>

<file path=xl/sharedStrings.xml><?xml version="1.0" encoding="utf-8"?>
<sst xmlns="http://schemas.openxmlformats.org/spreadsheetml/2006/main" count="4886" uniqueCount="2917">
  <si>
    <t>機種名</t>
    <rPh sb="0" eb="3">
      <t>キシュメイ</t>
    </rPh>
    <phoneticPr fontId="1"/>
  </si>
  <si>
    <t>（選択してください）</t>
    <rPh sb="1" eb="3">
      <t>センタク</t>
    </rPh>
    <phoneticPr fontId="1"/>
  </si>
  <si>
    <t>EPD-T250P6</t>
    <phoneticPr fontId="1"/>
  </si>
  <si>
    <t>容量</t>
    <rPh sb="0" eb="2">
      <t>ヨウリョウ</t>
    </rPh>
    <phoneticPr fontId="1"/>
  </si>
  <si>
    <t>最大入力電圧</t>
    <rPh sb="0" eb="2">
      <t>サイダイ</t>
    </rPh>
    <rPh sb="2" eb="4">
      <t>ニュウリョク</t>
    </rPh>
    <rPh sb="4" eb="6">
      <t>デンアツ</t>
    </rPh>
    <phoneticPr fontId="1"/>
  </si>
  <si>
    <t>回路数</t>
    <rPh sb="0" eb="2">
      <t>カイロ</t>
    </rPh>
    <rPh sb="2" eb="3">
      <t>スウ</t>
    </rPh>
    <phoneticPr fontId="1"/>
  </si>
  <si>
    <t>メーカー</t>
    <phoneticPr fontId="1"/>
  </si>
  <si>
    <t>型式</t>
    <rPh sb="0" eb="2">
      <t>カタシキ</t>
    </rPh>
    <phoneticPr fontId="1"/>
  </si>
  <si>
    <t>%</t>
    <phoneticPr fontId="1"/>
  </si>
  <si>
    <t>V</t>
    <phoneticPr fontId="1"/>
  </si>
  <si>
    <t>W</t>
    <phoneticPr fontId="1"/>
  </si>
  <si>
    <t>回路</t>
    <rPh sb="0" eb="2">
      <t>カイロ</t>
    </rPh>
    <phoneticPr fontId="1"/>
  </si>
  <si>
    <t>℃</t>
    <phoneticPr fontId="1"/>
  </si>
  <si>
    <t>EPD-T330P7</t>
    <phoneticPr fontId="1"/>
  </si>
  <si>
    <t>Voc温度係数</t>
    <rPh sb="3" eb="5">
      <t>オンド</t>
    </rPh>
    <rPh sb="5" eb="7">
      <t>ケイスウ</t>
    </rPh>
    <phoneticPr fontId="1"/>
  </si>
  <si>
    <t>並列</t>
    <rPh sb="0" eb="2">
      <t>ヘイレツ</t>
    </rPh>
    <phoneticPr fontId="1"/>
  </si>
  <si>
    <t>(自動入力)</t>
    <rPh sb="1" eb="3">
      <t>ジドウ</t>
    </rPh>
    <rPh sb="3" eb="5">
      <t>ニュウリョク</t>
    </rPh>
    <phoneticPr fontId="1"/>
  </si>
  <si>
    <t>起動電圧</t>
    <rPh sb="0" eb="2">
      <t>キドウ</t>
    </rPh>
    <rPh sb="2" eb="4">
      <t>デンアツ</t>
    </rPh>
    <phoneticPr fontId="1"/>
  </si>
  <si>
    <t xml:space="preserve">EIBS7(8.0kW) </t>
    <phoneticPr fontId="1"/>
  </si>
  <si>
    <t xml:space="preserve">EIBS7(9.9kW) </t>
    <phoneticPr fontId="1"/>
  </si>
  <si>
    <t>※オプティマイザー付き太陽光パネルは接続できません。</t>
    <rPh sb="9" eb="10">
      <t>ツ</t>
    </rPh>
    <rPh sb="11" eb="14">
      <t>タイヨウコウ</t>
    </rPh>
    <rPh sb="18" eb="20">
      <t>セツゾク</t>
    </rPh>
    <phoneticPr fontId="1"/>
  </si>
  <si>
    <t>※PID未対策パネルは接続後、出力低下が見られる可能性があります。</t>
    <rPh sb="4" eb="5">
      <t>ミ</t>
    </rPh>
    <rPh sb="5" eb="7">
      <t>タイサク</t>
    </rPh>
    <rPh sb="11" eb="13">
      <t>セツゾク</t>
    </rPh>
    <rPh sb="13" eb="14">
      <t>ゴ</t>
    </rPh>
    <rPh sb="15" eb="17">
      <t>シュツリョク</t>
    </rPh>
    <rPh sb="17" eb="19">
      <t>テイカ</t>
    </rPh>
    <rPh sb="20" eb="21">
      <t>ミ</t>
    </rPh>
    <rPh sb="24" eb="27">
      <t>カノウセイ</t>
    </rPh>
    <phoneticPr fontId="1"/>
  </si>
  <si>
    <t>※その他薄膜系パネルは負極接地が必要になる場合がありますので接続できません。</t>
    <rPh sb="3" eb="4">
      <t>タ</t>
    </rPh>
    <rPh sb="4" eb="6">
      <t>ハクマク</t>
    </rPh>
    <rPh sb="6" eb="7">
      <t>ケイ</t>
    </rPh>
    <rPh sb="21" eb="23">
      <t>バアイ</t>
    </rPh>
    <rPh sb="30" eb="32">
      <t>セツゾク</t>
    </rPh>
    <phoneticPr fontId="1"/>
  </si>
  <si>
    <t>※バックコンタクト方式のパネルは、正極接地が必要になる場合がありますので接続できません。</t>
    <rPh sb="9" eb="11">
      <t>ホウシキ</t>
    </rPh>
    <rPh sb="17" eb="19">
      <t>セイキョク</t>
    </rPh>
    <rPh sb="19" eb="21">
      <t>セッチ</t>
    </rPh>
    <rPh sb="22" eb="24">
      <t>ヒツヨウ</t>
    </rPh>
    <rPh sb="27" eb="29">
      <t>バアイ</t>
    </rPh>
    <rPh sb="36" eb="38">
      <t>セツゾク</t>
    </rPh>
    <phoneticPr fontId="1"/>
  </si>
  <si>
    <t>　　パネルメーカー様へご確認願います。(HIT系、CIS系は一般的にPID耐性があるとのことですが</t>
    <rPh sb="12" eb="14">
      <t>カクニン</t>
    </rPh>
    <rPh sb="14" eb="15">
      <t>ネガ</t>
    </rPh>
    <rPh sb="23" eb="24">
      <t>ケイ</t>
    </rPh>
    <rPh sb="28" eb="29">
      <t>ケイ</t>
    </rPh>
    <rPh sb="30" eb="33">
      <t>イッパンテキ</t>
    </rPh>
    <rPh sb="37" eb="39">
      <t>タイセイ</t>
    </rPh>
    <phoneticPr fontId="1"/>
  </si>
  <si>
    <t>　　念のため、パネルメーカー様にご確認お願いします。)</t>
    <rPh sb="2" eb="3">
      <t>ネン</t>
    </rPh>
    <rPh sb="14" eb="15">
      <t>サマ</t>
    </rPh>
    <rPh sb="17" eb="19">
      <t>カクニン</t>
    </rPh>
    <rPh sb="20" eb="21">
      <t>ネガ</t>
    </rPh>
    <phoneticPr fontId="1"/>
  </si>
  <si>
    <t>　設計補助ツールであり、本計算表で出た結果に対して設計保証するものではありません。</t>
    <rPh sb="1" eb="3">
      <t>セッケイ</t>
    </rPh>
    <rPh sb="3" eb="5">
      <t>ホジョ</t>
    </rPh>
    <rPh sb="12" eb="13">
      <t>ホン</t>
    </rPh>
    <rPh sb="13" eb="15">
      <t>ケイサン</t>
    </rPh>
    <rPh sb="15" eb="16">
      <t>オモテ</t>
    </rPh>
    <rPh sb="17" eb="18">
      <t>デ</t>
    </rPh>
    <rPh sb="19" eb="21">
      <t>ケッカ</t>
    </rPh>
    <rPh sb="22" eb="23">
      <t>タイ</t>
    </rPh>
    <rPh sb="25" eb="27">
      <t>セッケイ</t>
    </rPh>
    <rPh sb="27" eb="29">
      <t>ホショウ</t>
    </rPh>
    <phoneticPr fontId="1"/>
  </si>
  <si>
    <t>EPG-T99P5</t>
    <phoneticPr fontId="1"/>
  </si>
  <si>
    <t>A</t>
    <phoneticPr fontId="1"/>
  </si>
  <si>
    <t>※並列する回路はメーカー、型番、直列枚数が同一であることが条件です。</t>
    <rPh sb="1" eb="3">
      <t>ヘイレツ</t>
    </rPh>
    <rPh sb="5" eb="7">
      <t>カイロ</t>
    </rPh>
    <rPh sb="13" eb="15">
      <t>カタバン</t>
    </rPh>
    <rPh sb="16" eb="18">
      <t>チョクレツ</t>
    </rPh>
    <rPh sb="18" eb="20">
      <t>マイスウ</t>
    </rPh>
    <rPh sb="21" eb="23">
      <t>ドウイツ</t>
    </rPh>
    <rPh sb="29" eb="31">
      <t>ジョウケン</t>
    </rPh>
    <phoneticPr fontId="1"/>
  </si>
  <si>
    <t>※並列する回路は同方位、同勾配としてください。</t>
    <rPh sb="1" eb="3">
      <t>ヘイレツ</t>
    </rPh>
    <rPh sb="5" eb="7">
      <t>カイロ</t>
    </rPh>
    <rPh sb="8" eb="9">
      <t>ドウ</t>
    </rPh>
    <rPh sb="9" eb="11">
      <t>ホウイ</t>
    </rPh>
    <rPh sb="12" eb="13">
      <t>ドウ</t>
    </rPh>
    <rPh sb="13" eb="15">
      <t>コウバイ</t>
    </rPh>
    <phoneticPr fontId="1"/>
  </si>
  <si>
    <t>%/℃</t>
    <phoneticPr fontId="1"/>
  </si>
  <si>
    <t>回路数</t>
    <rPh sb="0" eb="3">
      <t>カイロスウ</t>
    </rPh>
    <phoneticPr fontId="1"/>
  </si>
  <si>
    <t>並列数</t>
    <rPh sb="0" eb="3">
      <t>ヘイレツスウ</t>
    </rPh>
    <phoneticPr fontId="1"/>
  </si>
  <si>
    <t>最大入力電流</t>
    <rPh sb="0" eb="2">
      <t>サイダイ</t>
    </rPh>
    <rPh sb="2" eb="4">
      <t>ニュウリョク</t>
    </rPh>
    <rPh sb="4" eb="6">
      <t>デンリュウ</t>
    </rPh>
    <phoneticPr fontId="1"/>
  </si>
  <si>
    <t>入力短絡電流</t>
    <rPh sb="0" eb="2">
      <t>ニュウリョク</t>
    </rPh>
    <rPh sb="2" eb="4">
      <t>タンラク</t>
    </rPh>
    <rPh sb="4" eb="6">
      <t>デンリュウ</t>
    </rPh>
    <phoneticPr fontId="1"/>
  </si>
  <si>
    <t>Voc温度評価</t>
    <rPh sb="3" eb="5">
      <t>オンド</t>
    </rPh>
    <rPh sb="5" eb="7">
      <t>ヒョウカ</t>
    </rPh>
    <phoneticPr fontId="1"/>
  </si>
  <si>
    <t>並列数上限</t>
    <rPh sb="0" eb="3">
      <t>ヘイレツスウ</t>
    </rPh>
    <rPh sb="3" eb="5">
      <t>ジョウゲン</t>
    </rPh>
    <phoneticPr fontId="1"/>
  </si>
  <si>
    <t>まで可能です。</t>
    <rPh sb="2" eb="4">
      <t>カノウ</t>
    </rPh>
    <phoneticPr fontId="1"/>
  </si>
  <si>
    <t>MPPT上限</t>
    <rPh sb="4" eb="6">
      <t>ジョウゲン</t>
    </rPh>
    <phoneticPr fontId="1"/>
  </si>
  <si>
    <t>入力電圧上限</t>
    <rPh sb="0" eb="2">
      <t>ニュウリョク</t>
    </rPh>
    <rPh sb="2" eb="4">
      <t>デンアツ</t>
    </rPh>
    <rPh sb="4" eb="6">
      <t>ジョウゲン</t>
    </rPh>
    <phoneticPr fontId="1"/>
  </si>
  <si>
    <t>直列枚数上限</t>
    <rPh sb="0" eb="2">
      <t>チョクレツ</t>
    </rPh>
    <rPh sb="2" eb="4">
      <t>マイスウ</t>
    </rPh>
    <rPh sb="4" eb="6">
      <t>ジョウゲン</t>
    </rPh>
    <phoneticPr fontId="1"/>
  </si>
  <si>
    <t>直列枚数下限</t>
    <rPh sb="0" eb="2">
      <t>チョクレツ</t>
    </rPh>
    <rPh sb="2" eb="4">
      <t>マイスウ</t>
    </rPh>
    <rPh sb="4" eb="6">
      <t>カゲン</t>
    </rPh>
    <phoneticPr fontId="1"/>
  </si>
  <si>
    <t>直列</t>
    <rPh sb="0" eb="1">
      <t>チョク</t>
    </rPh>
    <rPh sb="1" eb="2">
      <t>レツ</t>
    </rPh>
    <phoneticPr fontId="1"/>
  </si>
  <si>
    <t>︙</t>
    <phoneticPr fontId="1"/>
  </si>
  <si>
    <t>不明の場合[-0.30]を入力してください</t>
    <rPh sb="0" eb="2">
      <t>フメイ</t>
    </rPh>
    <rPh sb="3" eb="5">
      <t>バアイ</t>
    </rPh>
    <rPh sb="13" eb="15">
      <t>ニュウリョク</t>
    </rPh>
    <phoneticPr fontId="1"/>
  </si>
  <si>
    <t>最大出力容量 [Pmax]</t>
    <rPh sb="0" eb="2">
      <t>サイダイ</t>
    </rPh>
    <rPh sb="2" eb="4">
      <t>シュツリョク</t>
    </rPh>
    <rPh sb="4" eb="6">
      <t>ヨウリョウ</t>
    </rPh>
    <phoneticPr fontId="1"/>
  </si>
  <si>
    <t>1. 計算条件の入力</t>
    <rPh sb="3" eb="5">
      <t>ケイサン</t>
    </rPh>
    <rPh sb="5" eb="7">
      <t>ジョウケン</t>
    </rPh>
    <rPh sb="8" eb="10">
      <t>ニュウリョク</t>
    </rPh>
    <phoneticPr fontId="1"/>
  </si>
  <si>
    <t>最低気温(気象庁)</t>
    <rPh sb="0" eb="2">
      <t>サイテイ</t>
    </rPh>
    <rPh sb="2" eb="4">
      <t>キオン</t>
    </rPh>
    <rPh sb="5" eb="8">
      <t>キショウチョウ</t>
    </rPh>
    <phoneticPr fontId="1"/>
  </si>
  <si>
    <t>▲免責事項▲</t>
    <rPh sb="1" eb="3">
      <t>メンセキ</t>
    </rPh>
    <rPh sb="3" eb="5">
      <t>ジコウ</t>
    </rPh>
    <phoneticPr fontId="1"/>
  </si>
  <si>
    <t>最低必要直列枚数(※1)</t>
    <rPh sb="0" eb="2">
      <t>サイテイ</t>
    </rPh>
    <rPh sb="2" eb="4">
      <t>ヒツヨウ</t>
    </rPh>
    <rPh sb="4" eb="6">
      <t>チョクレツ</t>
    </rPh>
    <rPh sb="6" eb="8">
      <t>マイスウ</t>
    </rPh>
    <phoneticPr fontId="1"/>
  </si>
  <si>
    <t>最大直列可能枚数(※2)</t>
    <rPh sb="0" eb="2">
      <t>サイダイ</t>
    </rPh>
    <rPh sb="2" eb="4">
      <t>チョクレツ</t>
    </rPh>
    <rPh sb="4" eb="6">
      <t>カノウ</t>
    </rPh>
    <rPh sb="6" eb="8">
      <t>マイスウ</t>
    </rPh>
    <phoneticPr fontId="1"/>
  </si>
  <si>
    <t>公称開放電圧 [Voc]</t>
    <rPh sb="0" eb="2">
      <t>コウショウ</t>
    </rPh>
    <rPh sb="2" eb="4">
      <t>カイホウ</t>
    </rPh>
    <rPh sb="4" eb="6">
      <t>デンアツ</t>
    </rPh>
    <phoneticPr fontId="1"/>
  </si>
  <si>
    <t>公称短絡電流 [Isc]</t>
    <rPh sb="0" eb="2">
      <t>コウショウ</t>
    </rPh>
    <rPh sb="2" eb="6">
      <t>タンラクデンリュウ</t>
    </rPh>
    <phoneticPr fontId="1"/>
  </si>
  <si>
    <t>最大積載容量(補正あり)</t>
    <rPh sb="0" eb="2">
      <t>サイダイ</t>
    </rPh>
    <rPh sb="2" eb="4">
      <t>セキサイ</t>
    </rPh>
    <rPh sb="4" eb="6">
      <t>ヨウリョウ</t>
    </rPh>
    <rPh sb="7" eb="9">
      <t>ホセイ</t>
    </rPh>
    <phoneticPr fontId="1"/>
  </si>
  <si>
    <t>&lt;パワーコンディショナ情報&gt;ご使用予定のパワーコンディショナを選択してください</t>
    <rPh sb="11" eb="13">
      <t>ジョウホウ</t>
    </rPh>
    <rPh sb="15" eb="17">
      <t>シヨウ</t>
    </rPh>
    <rPh sb="17" eb="19">
      <t>ヨテイ</t>
    </rPh>
    <rPh sb="31" eb="33">
      <t>センタク</t>
    </rPh>
    <phoneticPr fontId="1"/>
  </si>
  <si>
    <t>・本計算表はあくまで当社パワコンおよび蓄電システムにパネル接続検討いただく全ての設計・施工・販売会社さま向けの</t>
    <rPh sb="1" eb="2">
      <t>ホン</t>
    </rPh>
    <rPh sb="2" eb="4">
      <t>ケイサン</t>
    </rPh>
    <rPh sb="4" eb="5">
      <t>ヒョウ</t>
    </rPh>
    <rPh sb="10" eb="12">
      <t>トウシャ</t>
    </rPh>
    <rPh sb="19" eb="21">
      <t>チクデン</t>
    </rPh>
    <rPh sb="29" eb="31">
      <t>セツゾク</t>
    </rPh>
    <rPh sb="31" eb="33">
      <t>ケントウ</t>
    </rPh>
    <rPh sb="37" eb="38">
      <t>スベ</t>
    </rPh>
    <rPh sb="40" eb="42">
      <t>セッケイ</t>
    </rPh>
    <rPh sb="43" eb="45">
      <t>セコウ</t>
    </rPh>
    <rPh sb="46" eb="48">
      <t>ハンバイ</t>
    </rPh>
    <rPh sb="48" eb="50">
      <t>ガイシャ</t>
    </rPh>
    <rPh sb="52" eb="53">
      <t>ム</t>
    </rPh>
    <phoneticPr fontId="1"/>
  </si>
  <si>
    <t>　　パネルメーカー様へご確認願います。</t>
  </si>
  <si>
    <t>▲並列接続される場合は▲</t>
    <rPh sb="1" eb="3">
      <t>ヘイレツ</t>
    </rPh>
    <rPh sb="3" eb="5">
      <t>セツゾク</t>
    </rPh>
    <rPh sb="8" eb="10">
      <t>バアイ</t>
    </rPh>
    <phoneticPr fontId="1"/>
  </si>
  <si>
    <t>※並列接続は専用分岐ケーブルをご使用ください。(当社品番：ZC-BC01)</t>
    <rPh sb="1" eb="3">
      <t>ヘイレツ</t>
    </rPh>
    <rPh sb="3" eb="5">
      <t>セツゾク</t>
    </rPh>
    <rPh sb="6" eb="8">
      <t>センヨウ</t>
    </rPh>
    <rPh sb="8" eb="10">
      <t>ブンキ</t>
    </rPh>
    <rPh sb="16" eb="18">
      <t>シヨウ</t>
    </rPh>
    <rPh sb="24" eb="26">
      <t>トウシャ</t>
    </rPh>
    <rPh sb="26" eb="28">
      <t>ヒンバン</t>
    </rPh>
    <phoneticPr fontId="1"/>
  </si>
  <si>
    <t>▲ご注意いただきたいポイント▲</t>
    <rPh sb="2" eb="4">
      <t>チュウイ</t>
    </rPh>
    <phoneticPr fontId="1"/>
  </si>
  <si>
    <t>※接続不可なパネルは別紙</t>
    <rPh sb="10" eb="12">
      <t>ベッシ</t>
    </rPh>
    <phoneticPr fontId="1"/>
  </si>
  <si>
    <t>　 「接続不可パネル情報」をご確認下さい。</t>
    <rPh sb="10" eb="12">
      <t>ジョウホウ</t>
    </rPh>
    <rPh sb="15" eb="17">
      <t>カクニン</t>
    </rPh>
    <rPh sb="17" eb="18">
      <t>クダ</t>
    </rPh>
    <phoneticPr fontId="1"/>
  </si>
  <si>
    <t>お使いの太陽電池モジュールは</t>
    <rPh sb="1" eb="2">
      <t>ツカ</t>
    </rPh>
    <rPh sb="4" eb="8">
      <t>タイヨウデンチ</t>
    </rPh>
    <phoneticPr fontId="1"/>
  </si>
  <si>
    <t>定格枚数</t>
    <rPh sb="0" eb="2">
      <t>テイカク</t>
    </rPh>
    <rPh sb="2" eb="4">
      <t>マイスウ</t>
    </rPh>
    <phoneticPr fontId="1"/>
  </si>
  <si>
    <t>　 PID未対策パネル、対策が不明なパネルは接続をお止めください。(パネル出力低下の保証はできません。)</t>
    <rPh sb="5" eb="8">
      <t>ミタイサク</t>
    </rPh>
    <rPh sb="12" eb="14">
      <t>タイサク</t>
    </rPh>
    <rPh sb="15" eb="17">
      <t>フメイ</t>
    </rPh>
    <rPh sb="22" eb="24">
      <t>セツゾク</t>
    </rPh>
    <rPh sb="26" eb="27">
      <t>ヤ</t>
    </rPh>
    <rPh sb="37" eb="39">
      <t>シュツリョク</t>
    </rPh>
    <rPh sb="39" eb="41">
      <t>テイカ</t>
    </rPh>
    <rPh sb="42" eb="44">
      <t>ホショウ</t>
    </rPh>
    <phoneticPr fontId="1"/>
  </si>
  <si>
    <t>EPG-T99P5</t>
  </si>
  <si>
    <t>Vmp直列上限</t>
    <rPh sb="3" eb="5">
      <t>チョクレツ</t>
    </rPh>
    <rPh sb="5" eb="7">
      <t>ジョウゲン</t>
    </rPh>
    <phoneticPr fontId="1"/>
  </si>
  <si>
    <t>Voc直列上限</t>
    <rPh sb="3" eb="5">
      <t>チョクレツ</t>
    </rPh>
    <rPh sb="5" eb="7">
      <t>ジョウゲン</t>
    </rPh>
    <phoneticPr fontId="1"/>
  </si>
  <si>
    <t>&lt;1回路あたり直列枚数&gt;</t>
    <rPh sb="2" eb="3">
      <t>カイ</t>
    </rPh>
    <rPh sb="3" eb="4">
      <t>ロ</t>
    </rPh>
    <rPh sb="7" eb="9">
      <t>チョクレツ</t>
    </rPh>
    <rPh sb="9" eb="11">
      <t>マイスウ</t>
    </rPh>
    <phoneticPr fontId="1"/>
  </si>
  <si>
    <t>&lt;1回路あたり並列数&gt;</t>
    <rPh sb="2" eb="4">
      <t>カイロ</t>
    </rPh>
    <rPh sb="7" eb="10">
      <t>ヘイレツスウ</t>
    </rPh>
    <phoneticPr fontId="1"/>
  </si>
  <si>
    <t>入力電圧</t>
    <rPh sb="0" eb="2">
      <t>ニュウリョク</t>
    </rPh>
    <rPh sb="2" eb="4">
      <t>デンアツ</t>
    </rPh>
    <phoneticPr fontId="1"/>
  </si>
  <si>
    <t>&lt;1回路あたり電力&gt;</t>
    <rPh sb="2" eb="4">
      <t>カイロ</t>
    </rPh>
    <rPh sb="7" eb="9">
      <t>デンリョク</t>
    </rPh>
    <phoneticPr fontId="1"/>
  </si>
  <si>
    <t>DDC容量</t>
    <rPh sb="3" eb="5">
      <t>ヨウリョウ</t>
    </rPh>
    <phoneticPr fontId="1"/>
  </si>
  <si>
    <t>A</t>
    <phoneticPr fontId="1"/>
  </si>
  <si>
    <t>電力</t>
    <rPh sb="0" eb="2">
      <t>デンリョク</t>
    </rPh>
    <phoneticPr fontId="1"/>
  </si>
  <si>
    <t>枚</t>
    <rPh sb="0" eb="1">
      <t>マイ</t>
    </rPh>
    <phoneticPr fontId="1"/>
  </si>
  <si>
    <t>枚/回路</t>
    <rPh sb="0" eb="1">
      <t>マイ</t>
    </rPh>
    <rPh sb="2" eb="4">
      <t>カイロ</t>
    </rPh>
    <phoneticPr fontId="1"/>
  </si>
  <si>
    <t>枚/パワコン</t>
    <rPh sb="0" eb="1">
      <t>マイ</t>
    </rPh>
    <phoneticPr fontId="1"/>
  </si>
  <si>
    <t>1回路の定格入力電力</t>
    <rPh sb="1" eb="3">
      <t>カイロ</t>
    </rPh>
    <rPh sb="4" eb="6">
      <t>テイカク</t>
    </rPh>
    <rPh sb="6" eb="8">
      <t>ニュウリョク</t>
    </rPh>
    <rPh sb="8" eb="10">
      <t>デンリョク</t>
    </rPh>
    <phoneticPr fontId="1"/>
  </si>
  <si>
    <t>2. 直並列限界値</t>
    <rPh sb="3" eb="6">
      <t>チョクヘイレツ</t>
    </rPh>
    <rPh sb="6" eb="9">
      <t>ゲンカイチ</t>
    </rPh>
    <phoneticPr fontId="1"/>
  </si>
  <si>
    <t>最大入力電圧(※2)</t>
    <rPh sb="0" eb="2">
      <t>サイダイ</t>
    </rPh>
    <rPh sb="2" eb="4">
      <t>ニュウリョク</t>
    </rPh>
    <rPh sb="4" eb="6">
      <t>デンアツ</t>
    </rPh>
    <phoneticPr fontId="1"/>
  </si>
  <si>
    <t>積載容量(Pmax✕枚数)</t>
    <rPh sb="0" eb="2">
      <t>セキサイ</t>
    </rPh>
    <rPh sb="2" eb="4">
      <t>ヨウリョウ</t>
    </rPh>
    <rPh sb="10" eb="12">
      <t>マイスウ</t>
    </rPh>
    <phoneticPr fontId="1"/>
  </si>
  <si>
    <t>計算日</t>
    <rPh sb="0" eb="2">
      <t>ケイサン</t>
    </rPh>
    <rPh sb="2" eb="3">
      <t>ビ</t>
    </rPh>
    <phoneticPr fontId="1"/>
  </si>
  <si>
    <t>積載率2(積載容量÷パワコン容量)</t>
    <rPh sb="0" eb="2">
      <t>セキサイ</t>
    </rPh>
    <rPh sb="2" eb="3">
      <t>リツ</t>
    </rPh>
    <rPh sb="5" eb="7">
      <t>セキサイ</t>
    </rPh>
    <rPh sb="7" eb="9">
      <t>ヨウリョウ</t>
    </rPh>
    <rPh sb="14" eb="16">
      <t>ヨウリョウ</t>
    </rPh>
    <phoneticPr fontId="1"/>
  </si>
  <si>
    <t>※1　起動に必要な枚数です。影の影響等、電圧降下要因がある場合は、必要電圧に達しないことがあります。</t>
    <rPh sb="3" eb="5">
      <t>キドウ</t>
    </rPh>
    <rPh sb="6" eb="8">
      <t>ヒツヨウ</t>
    </rPh>
    <rPh sb="9" eb="11">
      <t>マイスウ</t>
    </rPh>
    <rPh sb="14" eb="15">
      <t>カゲ</t>
    </rPh>
    <rPh sb="16" eb="18">
      <t>エイキョウ</t>
    </rPh>
    <rPh sb="18" eb="19">
      <t>トウ</t>
    </rPh>
    <phoneticPr fontId="1"/>
  </si>
  <si>
    <t>3. 入力構成設計</t>
    <rPh sb="3" eb="5">
      <t>ニュウリョク</t>
    </rPh>
    <rPh sb="5" eb="7">
      <t>コウセイ</t>
    </rPh>
    <rPh sb="7" eb="9">
      <t>セッケイ</t>
    </rPh>
    <phoneticPr fontId="1"/>
  </si>
  <si>
    <t>枚✕</t>
    <rPh sb="0" eb="1">
      <t>マイ</t>
    </rPh>
    <phoneticPr fontId="1"/>
  </si>
  <si>
    <t>最大入力電圧÷Voc温特</t>
    <rPh sb="0" eb="2">
      <t>サイダイ</t>
    </rPh>
    <rPh sb="2" eb="6">
      <t>ニュウリョクデンアツ</t>
    </rPh>
    <rPh sb="10" eb="12">
      <t>オントク</t>
    </rPh>
    <phoneticPr fontId="1"/>
  </si>
  <si>
    <t>MPPT上限÷Vpm</t>
    <rPh sb="4" eb="6">
      <t>ジョウゲン</t>
    </rPh>
    <phoneticPr fontId="1"/>
  </si>
  <si>
    <t>最大入力電圧。ただしIpmが最大入力電流を超える場合はMPPT上限値とする</t>
    <rPh sb="0" eb="2">
      <t>サイダイ</t>
    </rPh>
    <rPh sb="2" eb="4">
      <t>ニュウリョク</t>
    </rPh>
    <rPh sb="4" eb="6">
      <t>デンアツ</t>
    </rPh>
    <rPh sb="14" eb="16">
      <t>サイダイ</t>
    </rPh>
    <rPh sb="16" eb="18">
      <t>ニュウリョク</t>
    </rPh>
    <rPh sb="18" eb="20">
      <t>デンリュウ</t>
    </rPh>
    <rPh sb="21" eb="22">
      <t>コ</t>
    </rPh>
    <rPh sb="24" eb="26">
      <t>バアイ</t>
    </rPh>
    <rPh sb="31" eb="33">
      <t>ジョウゲン</t>
    </rPh>
    <rPh sb="33" eb="34">
      <t>チ</t>
    </rPh>
    <phoneticPr fontId="1"/>
  </si>
  <si>
    <t>2.項の計算結果に基づいて、直並列数を設計してください。</t>
    <rPh sb="2" eb="3">
      <t>コウ</t>
    </rPh>
    <rPh sb="4" eb="6">
      <t>ケイサン</t>
    </rPh>
    <rPh sb="6" eb="8">
      <t>ケッカ</t>
    </rPh>
    <rPh sb="9" eb="10">
      <t>モト</t>
    </rPh>
    <rPh sb="14" eb="17">
      <t>チョクヘイレツ</t>
    </rPh>
    <rPh sb="17" eb="18">
      <t>スウ</t>
    </rPh>
    <rPh sb="19" eb="21">
      <t>セッケイ</t>
    </rPh>
    <phoneticPr fontId="1"/>
  </si>
  <si>
    <t>直列枚数</t>
    <rPh sb="0" eb="2">
      <t>チョクレツ</t>
    </rPh>
    <rPh sb="2" eb="4">
      <t>マイスウ</t>
    </rPh>
    <phoneticPr fontId="1"/>
  </si>
  <si>
    <t>最大入力電流(※3)</t>
    <rPh sb="0" eb="2">
      <t>サイダイ</t>
    </rPh>
    <rPh sb="2" eb="4">
      <t>ニュウリョク</t>
    </rPh>
    <rPh sb="4" eb="6">
      <t>デンリュウ</t>
    </rPh>
    <phoneticPr fontId="1"/>
  </si>
  <si>
    <t>※2　接続できる最大枚数です。公称短絡電流が入力回路の電流値を超える場合はMPPT動作電圧を上限として計算しています。</t>
    <rPh sb="3" eb="5">
      <t>セツゾク</t>
    </rPh>
    <rPh sb="8" eb="10">
      <t>サイダイ</t>
    </rPh>
    <rPh sb="10" eb="12">
      <t>マイスウ</t>
    </rPh>
    <rPh sb="17" eb="21">
      <t>タンラクデンリュウ</t>
    </rPh>
    <rPh sb="22" eb="24">
      <t>ニュウリョク</t>
    </rPh>
    <rPh sb="24" eb="26">
      <t>カイロ</t>
    </rPh>
    <rPh sb="27" eb="29">
      <t>デンリュウ</t>
    </rPh>
    <rPh sb="29" eb="30">
      <t>アタイ</t>
    </rPh>
    <rPh sb="31" eb="32">
      <t>コ</t>
    </rPh>
    <rPh sb="34" eb="36">
      <t>バアイ</t>
    </rPh>
    <rPh sb="41" eb="43">
      <t>ドウサ</t>
    </rPh>
    <rPh sb="43" eb="45">
      <t>デンアツ</t>
    </rPh>
    <rPh sb="46" eb="48">
      <t>ジョウゲン</t>
    </rPh>
    <rPh sb="51" eb="53">
      <t>ケイサン</t>
    </rPh>
    <phoneticPr fontId="1"/>
  </si>
  <si>
    <t>※3　最大入力電流を超える電流値の太陽電池モジュールもご使用いただけますが、電流は制限されます。</t>
    <rPh sb="3" eb="5">
      <t>サイダイ</t>
    </rPh>
    <rPh sb="5" eb="7">
      <t>ニュウリョク</t>
    </rPh>
    <rPh sb="7" eb="9">
      <t>デンリュウ</t>
    </rPh>
    <rPh sb="10" eb="11">
      <t>コ</t>
    </rPh>
    <rPh sb="13" eb="16">
      <t>デンリュウチ</t>
    </rPh>
    <rPh sb="17" eb="21">
      <t>タイヨウデンチ</t>
    </rPh>
    <rPh sb="28" eb="30">
      <t>シヨウ</t>
    </rPh>
    <rPh sb="38" eb="40">
      <t>デンリュウ</t>
    </rPh>
    <rPh sb="41" eb="43">
      <t>セイゲン</t>
    </rPh>
    <phoneticPr fontId="1"/>
  </si>
  <si>
    <t>　　　並列入力いただいても発電に寄与しない場合があります。</t>
    <rPh sb="3" eb="5">
      <t>ヘイレツ</t>
    </rPh>
    <rPh sb="5" eb="7">
      <t>ニュウリョク</t>
    </rPh>
    <rPh sb="13" eb="15">
      <t>ハツデン</t>
    </rPh>
    <rPh sb="16" eb="18">
      <t>キヨ</t>
    </rPh>
    <rPh sb="21" eb="23">
      <t>バアイ</t>
    </rPh>
    <phoneticPr fontId="1"/>
  </si>
  <si>
    <t>・設計の検証・保証やシミュレーションは、パネル、パワコンおよび蓄電システムの接続設計をされる施工・販売店様にて行ってください。</t>
    <rPh sb="1" eb="3">
      <t>セッケイ</t>
    </rPh>
    <rPh sb="4" eb="6">
      <t>ケンショウ</t>
    </rPh>
    <rPh sb="7" eb="9">
      <t>ホショウ</t>
    </rPh>
    <rPh sb="31" eb="33">
      <t>チクデン</t>
    </rPh>
    <rPh sb="38" eb="40">
      <t>セツゾク</t>
    </rPh>
    <rPh sb="40" eb="42">
      <t>セッケイ</t>
    </rPh>
    <rPh sb="46" eb="48">
      <t>セコウ</t>
    </rPh>
    <rPh sb="49" eb="53">
      <t>ハンバイテンサマ</t>
    </rPh>
    <rPh sb="55" eb="56">
      <t>オコナ</t>
    </rPh>
    <phoneticPr fontId="1"/>
  </si>
  <si>
    <t>・積載容量、過積載率2は理論値です。</t>
    <rPh sb="1" eb="3">
      <t>セキサイ</t>
    </rPh>
    <rPh sb="3" eb="5">
      <t>ヨウリョウ</t>
    </rPh>
    <rPh sb="6" eb="9">
      <t>カセキサイ</t>
    </rPh>
    <rPh sb="9" eb="10">
      <t>リツ</t>
    </rPh>
    <rPh sb="12" eb="15">
      <t>リ</t>
    </rPh>
    <phoneticPr fontId="1"/>
  </si>
  <si>
    <t>　　3並列以上必要な場合はパネルメーカー様へ可否確認ください。</t>
    <rPh sb="3" eb="5">
      <t>ヘイレツ</t>
    </rPh>
    <rPh sb="5" eb="7">
      <t>イジョウ</t>
    </rPh>
    <rPh sb="7" eb="9">
      <t>ヒツヨウ</t>
    </rPh>
    <rPh sb="10" eb="12">
      <t>バアイ</t>
    </rPh>
    <rPh sb="20" eb="21">
      <t>サマ</t>
    </rPh>
    <rPh sb="22" eb="24">
      <t>カヒ</t>
    </rPh>
    <rPh sb="24" eb="26">
      <t>カクニン</t>
    </rPh>
    <phoneticPr fontId="1"/>
  </si>
  <si>
    <t>EPD-T250P8-FPL</t>
    <phoneticPr fontId="1"/>
  </si>
  <si>
    <t>公称最大出力動作電圧 [Vpm]</t>
    <rPh sb="0" eb="2">
      <t>コウショウ</t>
    </rPh>
    <rPh sb="2" eb="4">
      <t>サイダイ</t>
    </rPh>
    <rPh sb="4" eb="6">
      <t>シュツリョク</t>
    </rPh>
    <rPh sb="6" eb="8">
      <t>ドウサ</t>
    </rPh>
    <rPh sb="8" eb="10">
      <t>デンアツ</t>
    </rPh>
    <phoneticPr fontId="1"/>
  </si>
  <si>
    <t>公称最大出力動作電流 [Ipm]</t>
    <rPh sb="0" eb="2">
      <t>コウショウ</t>
    </rPh>
    <rPh sb="2" eb="4">
      <t>サイダイ</t>
    </rPh>
    <rPh sb="4" eb="6">
      <t>シュツリョク</t>
    </rPh>
    <rPh sb="6" eb="8">
      <t>ドウサ</t>
    </rPh>
    <rPh sb="8" eb="10">
      <t>デンリュウ</t>
    </rPh>
    <phoneticPr fontId="1"/>
  </si>
  <si>
    <t>&lt;発電所情報&gt;黄色セル内を記入してください(水色セルは任意入力)</t>
    <rPh sb="1" eb="4">
      <t>ハツデンショ</t>
    </rPh>
    <rPh sb="4" eb="6">
      <t>ジョウホウ</t>
    </rPh>
    <rPh sb="7" eb="9">
      <t>キイロ</t>
    </rPh>
    <rPh sb="11" eb="12">
      <t>ナイ</t>
    </rPh>
    <rPh sb="13" eb="15">
      <t>キニュウ</t>
    </rPh>
    <phoneticPr fontId="1"/>
  </si>
  <si>
    <t>&lt;太陽電池モジュール情報&gt;黄色セル内を記入してください(水色セルは任意入力)</t>
    <rPh sb="1" eb="5">
      <t>タイヨウデンチ</t>
    </rPh>
    <rPh sb="10" eb="12">
      <t>ジョウホウ</t>
    </rPh>
    <rPh sb="19" eb="21">
      <t>キニュウ</t>
    </rPh>
    <rPh sb="28" eb="30">
      <t>ミズイロ</t>
    </rPh>
    <rPh sb="33" eb="35">
      <t>ニンイ</t>
    </rPh>
    <rPh sb="35" eb="37">
      <t>ニュウリョク</t>
    </rPh>
    <phoneticPr fontId="1"/>
  </si>
  <si>
    <t>ABC株式会社</t>
    <rPh sb="3" eb="7">
      <t>カブ</t>
    </rPh>
    <phoneticPr fontId="1"/>
  </si>
  <si>
    <t>PV-300XX</t>
    <phoneticPr fontId="1"/>
  </si>
  <si>
    <t>都道府県</t>
  </si>
  <si>
    <t>北海道宗谷地方</t>
    <phoneticPr fontId="1"/>
  </si>
  <si>
    <t>北海道上川地方</t>
    <phoneticPr fontId="1"/>
  </si>
  <si>
    <t>北海道留萌地方</t>
    <phoneticPr fontId="1"/>
  </si>
  <si>
    <t>北海道石狩地方</t>
    <phoneticPr fontId="1"/>
  </si>
  <si>
    <t>北海道空知地方</t>
    <phoneticPr fontId="1"/>
  </si>
  <si>
    <t>北海道後志地方</t>
  </si>
  <si>
    <t>北海道網走・北見・紋別地方</t>
  </si>
  <si>
    <t>北海道根室地方</t>
  </si>
  <si>
    <t>北海道釧路地方</t>
  </si>
  <si>
    <t>北海道十勝地方</t>
  </si>
  <si>
    <t>北海道胆振地方</t>
  </si>
  <si>
    <t>北海道日高地方</t>
  </si>
  <si>
    <t>北海道渡島地方</t>
  </si>
  <si>
    <t>北海道檜山地方</t>
  </si>
  <si>
    <t>青森県</t>
  </si>
  <si>
    <t>秋田県</t>
  </si>
  <si>
    <t>岩手県</t>
  </si>
  <si>
    <t>宮城県</t>
  </si>
  <si>
    <t>山形県</t>
  </si>
  <si>
    <t>福島県</t>
  </si>
  <si>
    <t>茨城県</t>
  </si>
  <si>
    <t>栃木県</t>
  </si>
  <si>
    <t>群馬県</t>
  </si>
  <si>
    <t>埼玉県</t>
  </si>
  <si>
    <t>東京都</t>
  </si>
  <si>
    <t>千葉県</t>
  </si>
  <si>
    <t>神奈川県</t>
  </si>
  <si>
    <t>長野県</t>
  </si>
  <si>
    <t>山梨県</t>
  </si>
  <si>
    <t>静岡県</t>
  </si>
  <si>
    <t>愛知県</t>
  </si>
  <si>
    <t>岐阜県</t>
  </si>
  <si>
    <t>三重県</t>
    <phoneticPr fontId="1"/>
  </si>
  <si>
    <t>新潟県</t>
    <phoneticPr fontId="1"/>
  </si>
  <si>
    <t>富山県</t>
    <phoneticPr fontId="1"/>
  </si>
  <si>
    <t>石川県</t>
  </si>
  <si>
    <t>福井県</t>
  </si>
  <si>
    <t>滋賀県</t>
  </si>
  <si>
    <t>京都府</t>
  </si>
  <si>
    <t>大阪府</t>
  </si>
  <si>
    <t>兵庫県</t>
  </si>
  <si>
    <t>奈良県</t>
  </si>
  <si>
    <t>和歌山県</t>
  </si>
  <si>
    <t>岡山県</t>
  </si>
  <si>
    <t>広島県</t>
  </si>
  <si>
    <t>島根県</t>
  </si>
  <si>
    <t>鳥取県</t>
  </si>
  <si>
    <t>徳島県</t>
  </si>
  <si>
    <t>香川県</t>
  </si>
  <si>
    <t>愛媛県</t>
  </si>
  <si>
    <t>高知県</t>
  </si>
  <si>
    <t>山口県</t>
  </si>
  <si>
    <t>福岡県</t>
  </si>
  <si>
    <t>大分県</t>
  </si>
  <si>
    <t>長崎県</t>
  </si>
  <si>
    <t>佐賀県</t>
  </si>
  <si>
    <t>熊本県</t>
  </si>
  <si>
    <t>宮崎県</t>
  </si>
  <si>
    <t>鹿児島県</t>
  </si>
  <si>
    <t>沖縄県</t>
  </si>
  <si>
    <t>北海道宗谷地方</t>
  </si>
  <si>
    <t>歌登</t>
  </si>
  <si>
    <t>旭川</t>
  </si>
  <si>
    <t>羽幌</t>
  </si>
  <si>
    <t>恵庭島松</t>
  </si>
  <si>
    <t>芦別</t>
  </si>
  <si>
    <t>喜茂別</t>
  </si>
  <si>
    <t>宇登呂</t>
  </si>
  <si>
    <t>厚床</t>
  </si>
  <si>
    <t>阿寒湖畔</t>
  </si>
  <si>
    <t>ぬかびら源泉郷</t>
  </si>
  <si>
    <t>伊達</t>
  </si>
  <si>
    <t>えりも岬</t>
  </si>
  <si>
    <t>高松</t>
  </si>
  <si>
    <t>せたな</t>
  </si>
  <si>
    <t>むつ</t>
  </si>
  <si>
    <t>にかほ</t>
  </si>
  <si>
    <t>一関</t>
  </si>
  <si>
    <t>塩釜</t>
  </si>
  <si>
    <t>山形</t>
  </si>
  <si>
    <t>喜多方</t>
  </si>
  <si>
    <t>つくば</t>
  </si>
  <si>
    <t>宇都宮</t>
  </si>
  <si>
    <t>みなかみ</t>
  </si>
  <si>
    <t>さいたま</t>
  </si>
  <si>
    <t>羽田</t>
  </si>
  <si>
    <t>横芝光</t>
  </si>
  <si>
    <t>横浜</t>
  </si>
  <si>
    <t>伊那</t>
  </si>
  <si>
    <t>河口湖</t>
  </si>
  <si>
    <t>井川</t>
  </si>
  <si>
    <t>セントレア</t>
  </si>
  <si>
    <t>河合</t>
  </si>
  <si>
    <t>粥見</t>
  </si>
  <si>
    <t>粟島</t>
  </si>
  <si>
    <t>魚津</t>
  </si>
  <si>
    <t>かほく</t>
  </si>
  <si>
    <t>越廼</t>
  </si>
  <si>
    <t>今津</t>
  </si>
  <si>
    <t>園部</t>
  </si>
  <si>
    <t>関空島</t>
  </si>
  <si>
    <t>一宮</t>
  </si>
  <si>
    <t>五條</t>
  </si>
  <si>
    <t>かつらぎ</t>
  </si>
  <si>
    <t>岡山</t>
  </si>
  <si>
    <t>加計</t>
  </si>
  <si>
    <t>益田</t>
  </si>
  <si>
    <t>塩津</t>
  </si>
  <si>
    <t>海陽</t>
  </si>
  <si>
    <t>引田</t>
  </si>
  <si>
    <t>宇和</t>
  </si>
  <si>
    <t>安芸</t>
  </si>
  <si>
    <t>安下庄</t>
  </si>
  <si>
    <t>久留米</t>
  </si>
  <si>
    <t>院内</t>
  </si>
  <si>
    <t>芦辺</t>
  </si>
  <si>
    <t>伊万里</t>
  </si>
  <si>
    <t>阿蘇乙姫</t>
  </si>
  <si>
    <t>鞍岡</t>
  </si>
  <si>
    <t>さつま柏原</t>
  </si>
  <si>
    <t>安次嶺</t>
  </si>
  <si>
    <t>北海道上川地方</t>
  </si>
  <si>
    <t>松浦</t>
  </si>
  <si>
    <t>沓形</t>
  </si>
  <si>
    <t>音威子府</t>
  </si>
  <si>
    <t>遠別</t>
  </si>
  <si>
    <t>厚田</t>
  </si>
  <si>
    <t>岩見沢</t>
  </si>
  <si>
    <t>共和</t>
  </si>
  <si>
    <t>遠軽</t>
  </si>
  <si>
    <t>根室</t>
  </si>
  <si>
    <t>釧路</t>
  </si>
  <si>
    <t>浦幌</t>
  </si>
  <si>
    <t>厚真</t>
  </si>
  <si>
    <t>浦河</t>
  </si>
  <si>
    <t>松前</t>
  </si>
  <si>
    <t>奥尻</t>
  </si>
  <si>
    <t>蟹田</t>
  </si>
  <si>
    <t>阿仁合</t>
  </si>
  <si>
    <t>遠野</t>
  </si>
  <si>
    <t>丸森</t>
  </si>
  <si>
    <t>金山</t>
  </si>
  <si>
    <t>玉川</t>
  </si>
  <si>
    <t>下館</t>
  </si>
  <si>
    <t>塩谷</t>
  </si>
  <si>
    <t>伊勢崎</t>
  </si>
  <si>
    <t>越谷</t>
  </si>
  <si>
    <t>江戸川臨海</t>
  </si>
  <si>
    <t>我孫子</t>
  </si>
  <si>
    <t>海老名</t>
  </si>
  <si>
    <t>開田高原</t>
  </si>
  <si>
    <t>古関</t>
  </si>
  <si>
    <t>稲取</t>
  </si>
  <si>
    <t>愛西</t>
  </si>
  <si>
    <t>関ケ原</t>
  </si>
  <si>
    <t>紀伊長島</t>
  </si>
  <si>
    <t>安塚</t>
  </si>
  <si>
    <t>秋ヶ島</t>
  </si>
  <si>
    <t>羽咋</t>
  </si>
  <si>
    <t>今庄</t>
  </si>
  <si>
    <t>信楽</t>
  </si>
  <si>
    <t>間人</t>
  </si>
  <si>
    <t>熊取</t>
  </si>
  <si>
    <t>家島</t>
  </si>
  <si>
    <t>上北山</t>
  </si>
  <si>
    <t>栗栖川</t>
  </si>
  <si>
    <t>笠岡</t>
  </si>
  <si>
    <t>呉</t>
  </si>
  <si>
    <t>横田</t>
  </si>
  <si>
    <t>岩井</t>
  </si>
  <si>
    <t>蒲生田</t>
  </si>
  <si>
    <t>香南</t>
  </si>
  <si>
    <t>宇和島</t>
  </si>
  <si>
    <t>窪川</t>
  </si>
  <si>
    <t>宇部</t>
  </si>
  <si>
    <t>空港北町</t>
  </si>
  <si>
    <t>宇目</t>
  </si>
  <si>
    <t>雲仙岳</t>
  </si>
  <si>
    <t>嬉野</t>
  </si>
  <si>
    <t>益城</t>
  </si>
  <si>
    <t>延岡</t>
  </si>
  <si>
    <t>阿久根</t>
  </si>
  <si>
    <t>伊是名</t>
  </si>
  <si>
    <t>北海道留萌地方</t>
  </si>
  <si>
    <t>宗谷岬</t>
  </si>
  <si>
    <t>下川</t>
  </si>
  <si>
    <t>初山別</t>
  </si>
  <si>
    <t>江別</t>
  </si>
  <si>
    <t>空知吉野</t>
  </si>
  <si>
    <t>倶知安</t>
  </si>
  <si>
    <t>境野</t>
  </si>
  <si>
    <t>根室中標津</t>
  </si>
  <si>
    <t>榊町</t>
  </si>
  <si>
    <t>芽室</t>
  </si>
  <si>
    <t>室蘭</t>
  </si>
  <si>
    <t>三石</t>
  </si>
  <si>
    <t>森</t>
  </si>
  <si>
    <t>江差</t>
  </si>
  <si>
    <t>休屋</t>
  </si>
  <si>
    <t>横手</t>
  </si>
  <si>
    <t>奥中山</t>
  </si>
  <si>
    <t>気仙沼</t>
  </si>
  <si>
    <t>向町</t>
  </si>
  <si>
    <t>下妻</t>
  </si>
  <si>
    <t>奥日光</t>
  </si>
  <si>
    <t>館林</t>
  </si>
  <si>
    <t>寄居</t>
  </si>
  <si>
    <t>三宅坪田</t>
  </si>
  <si>
    <t>鴨川</t>
  </si>
  <si>
    <t>三浦</t>
  </si>
  <si>
    <t>軽井沢</t>
  </si>
  <si>
    <t>甲府</t>
  </si>
  <si>
    <t>菊川牧之原</t>
  </si>
  <si>
    <t>伊良湖</t>
  </si>
  <si>
    <t>岐阜</t>
  </si>
  <si>
    <t>亀山</t>
  </si>
  <si>
    <t>羽茂</t>
  </si>
  <si>
    <t>上市</t>
  </si>
  <si>
    <t>加賀中津原</t>
  </si>
  <si>
    <t>三国</t>
  </si>
  <si>
    <t>大津</t>
  </si>
  <si>
    <t>宮津</t>
  </si>
  <si>
    <t>堺</t>
  </si>
  <si>
    <t>郡家</t>
  </si>
  <si>
    <t>針</t>
  </si>
  <si>
    <t>高野山</t>
  </si>
  <si>
    <t>久世</t>
  </si>
  <si>
    <t>呉市蒲刈</t>
  </si>
  <si>
    <t>海士</t>
  </si>
  <si>
    <t>境</t>
  </si>
  <si>
    <t>京上</t>
  </si>
  <si>
    <t>久万</t>
  </si>
  <si>
    <t>後免</t>
  </si>
  <si>
    <t>下関</t>
  </si>
  <si>
    <t>行橋</t>
  </si>
  <si>
    <t>蒲江</t>
  </si>
  <si>
    <t>厳原</t>
  </si>
  <si>
    <t>佐賀</t>
  </si>
  <si>
    <t>菊池</t>
  </si>
  <si>
    <t>加久藤</t>
  </si>
  <si>
    <t>伊仙</t>
  </si>
  <si>
    <t>奥</t>
  </si>
  <si>
    <t>北海道石狩地方</t>
  </si>
  <si>
    <t>沼川</t>
  </si>
  <si>
    <t>幾寅</t>
  </si>
  <si>
    <t>焼尻</t>
  </si>
  <si>
    <t>札幌</t>
  </si>
  <si>
    <t>月形</t>
  </si>
  <si>
    <t>黒松内</t>
  </si>
  <si>
    <t>興部</t>
  </si>
  <si>
    <t>上標津</t>
  </si>
  <si>
    <t>川湯</t>
  </si>
  <si>
    <t>駒場</t>
  </si>
  <si>
    <t>森野</t>
  </si>
  <si>
    <t>新和</t>
  </si>
  <si>
    <t>川汲</t>
  </si>
  <si>
    <t>今金</t>
  </si>
  <si>
    <t>五所川原</t>
  </si>
  <si>
    <t>角館</t>
  </si>
  <si>
    <t>花巻</t>
  </si>
  <si>
    <t>駒ノ湯</t>
  </si>
  <si>
    <t>高畠</t>
  </si>
  <si>
    <t>郡山</t>
  </si>
  <si>
    <t>笠間</t>
  </si>
  <si>
    <t>五十里</t>
  </si>
  <si>
    <t>桐生</t>
  </si>
  <si>
    <t>久喜</t>
  </si>
  <si>
    <t>三宅島</t>
  </si>
  <si>
    <t>館山</t>
  </si>
  <si>
    <t>小田原</t>
  </si>
  <si>
    <t>原村</t>
  </si>
  <si>
    <t>山中</t>
  </si>
  <si>
    <t>御前崎</t>
  </si>
  <si>
    <t>稲武</t>
  </si>
  <si>
    <t>宮地</t>
  </si>
  <si>
    <t>熊野新鹿</t>
  </si>
  <si>
    <t>朝日</t>
  </si>
  <si>
    <t>金沢</t>
  </si>
  <si>
    <t>春江</t>
  </si>
  <si>
    <t>長浜</t>
  </si>
  <si>
    <t>京田辺</t>
  </si>
  <si>
    <t>生駒山</t>
  </si>
  <si>
    <t>香住</t>
  </si>
  <si>
    <t>大宇陀</t>
  </si>
  <si>
    <t>新宮</t>
  </si>
  <si>
    <t>玉野</t>
  </si>
  <si>
    <t>広島</t>
  </si>
  <si>
    <t>掛合</t>
  </si>
  <si>
    <t>湖山</t>
  </si>
  <si>
    <t>穴吹</t>
  </si>
  <si>
    <t>財田</t>
  </si>
  <si>
    <t>近永</t>
  </si>
  <si>
    <t>江川崎</t>
  </si>
  <si>
    <t>下松</t>
  </si>
  <si>
    <t>黒木</t>
  </si>
  <si>
    <t>杵築</t>
  </si>
  <si>
    <t>口之津</t>
  </si>
  <si>
    <t>川副</t>
  </si>
  <si>
    <t>牛深</t>
  </si>
  <si>
    <t>宮崎</t>
  </si>
  <si>
    <t>沖永良部</t>
  </si>
  <si>
    <t>久米島</t>
  </si>
  <si>
    <t>北海道空知地方</t>
  </si>
  <si>
    <t>声問</t>
  </si>
  <si>
    <t>江丹別</t>
  </si>
  <si>
    <t>増毛</t>
  </si>
  <si>
    <t>山口</t>
  </si>
  <si>
    <t>深川</t>
  </si>
  <si>
    <t>寿都</t>
  </si>
  <si>
    <t>佐呂間</t>
  </si>
  <si>
    <t>中標津</t>
  </si>
  <si>
    <t>太田</t>
  </si>
  <si>
    <t>広尾</t>
  </si>
  <si>
    <t>大岸</t>
  </si>
  <si>
    <t>静内</t>
  </si>
  <si>
    <t>長万部</t>
  </si>
  <si>
    <t>米岡</t>
  </si>
  <si>
    <t>弘前</t>
  </si>
  <si>
    <t>岩見三内</t>
  </si>
  <si>
    <t>葛巻</t>
  </si>
  <si>
    <t>古川</t>
  </si>
  <si>
    <t>高峰</t>
  </si>
  <si>
    <t>広野</t>
  </si>
  <si>
    <t>古河</t>
  </si>
  <si>
    <t>黒磯</t>
  </si>
  <si>
    <t>沼田</t>
  </si>
  <si>
    <t>熊谷</t>
  </si>
  <si>
    <t>小河内</t>
  </si>
  <si>
    <t>牛久</t>
  </si>
  <si>
    <t>辻堂</t>
  </si>
  <si>
    <t>佐久</t>
  </si>
  <si>
    <t>勝沼</t>
  </si>
  <si>
    <t>御殿場</t>
  </si>
  <si>
    <t>岡崎</t>
  </si>
  <si>
    <t>宮之前</t>
  </si>
  <si>
    <t>桑名</t>
  </si>
  <si>
    <t>巻</t>
  </si>
  <si>
    <t>砺波</t>
  </si>
  <si>
    <t>三井</t>
  </si>
  <si>
    <t>勝山</t>
  </si>
  <si>
    <t>土山</t>
  </si>
  <si>
    <t>京都</t>
  </si>
  <si>
    <t>大阪</t>
  </si>
  <si>
    <t>三田</t>
  </si>
  <si>
    <t>奈良</t>
  </si>
  <si>
    <t>清水</t>
  </si>
  <si>
    <t>高梁</t>
  </si>
  <si>
    <t>高野</t>
  </si>
  <si>
    <t>吉賀</t>
  </si>
  <si>
    <t>青谷</t>
  </si>
  <si>
    <t>池田</t>
  </si>
  <si>
    <t>多度津</t>
  </si>
  <si>
    <t>御荘</t>
  </si>
  <si>
    <t>高知</t>
  </si>
  <si>
    <t>岩国</t>
  </si>
  <si>
    <t>宗像</t>
  </si>
  <si>
    <t>玖珠</t>
  </si>
  <si>
    <t>佐世保</t>
  </si>
  <si>
    <t>唐津</t>
  </si>
  <si>
    <t>熊本</t>
  </si>
  <si>
    <t>串間</t>
  </si>
  <si>
    <t>屋久島</t>
  </si>
  <si>
    <t>宮城島</t>
  </si>
  <si>
    <t>稚内</t>
  </si>
  <si>
    <t>士別</t>
  </si>
  <si>
    <t>達布</t>
  </si>
  <si>
    <t>支笏湖畔</t>
  </si>
  <si>
    <t>石狩沼田</t>
  </si>
  <si>
    <t>小樽</t>
  </si>
  <si>
    <t>斜里</t>
  </si>
  <si>
    <t>納沙布</t>
  </si>
  <si>
    <t>知方学</t>
  </si>
  <si>
    <t>更別</t>
  </si>
  <si>
    <t>大滝</t>
  </si>
  <si>
    <t>中杵臼</t>
  </si>
  <si>
    <t>函館</t>
  </si>
  <si>
    <t>鶉</t>
  </si>
  <si>
    <t>黒石</t>
  </si>
  <si>
    <t>五城目</t>
  </si>
  <si>
    <t>釜石</t>
  </si>
  <si>
    <t>志津川</t>
  </si>
  <si>
    <t>左沢</t>
  </si>
  <si>
    <t>山田</t>
  </si>
  <si>
    <t>鹿嶋</t>
  </si>
  <si>
    <t>佐野</t>
  </si>
  <si>
    <t>上里見</t>
  </si>
  <si>
    <t>所沢</t>
  </si>
  <si>
    <t>新島</t>
  </si>
  <si>
    <t>香取</t>
  </si>
  <si>
    <t>松本</t>
  </si>
  <si>
    <t>切石</t>
  </si>
  <si>
    <t>佐久間</t>
  </si>
  <si>
    <t>蒲郡</t>
  </si>
  <si>
    <t>四日市</t>
  </si>
  <si>
    <t>関山</t>
  </si>
  <si>
    <t>南砺高宮</t>
  </si>
  <si>
    <t>志賀</t>
  </si>
  <si>
    <t>小浜</t>
  </si>
  <si>
    <t>東近江</t>
  </si>
  <si>
    <t>美山</t>
  </si>
  <si>
    <t>能勢</t>
  </si>
  <si>
    <t>三木</t>
  </si>
  <si>
    <t>風屋</t>
  </si>
  <si>
    <t>西川</t>
  </si>
  <si>
    <t>今岡</t>
  </si>
  <si>
    <t>三次</t>
  </si>
  <si>
    <t>高津</t>
  </si>
  <si>
    <t>倉吉</t>
  </si>
  <si>
    <t>徳島</t>
  </si>
  <si>
    <t>滝宮</t>
  </si>
  <si>
    <t>今治</t>
  </si>
  <si>
    <t>玖珂</t>
  </si>
  <si>
    <t>前原</t>
  </si>
  <si>
    <t>犬飼</t>
  </si>
  <si>
    <t>白石</t>
  </si>
  <si>
    <t>甲佐</t>
  </si>
  <si>
    <t>古江</t>
  </si>
  <si>
    <t>加世田</t>
  </si>
  <si>
    <t>糸数</t>
  </si>
  <si>
    <t>中頓別</t>
  </si>
  <si>
    <t>志比内</t>
  </si>
  <si>
    <t>天塩</t>
  </si>
  <si>
    <t>新篠津</t>
  </si>
  <si>
    <t>滝川</t>
  </si>
  <si>
    <t>真狩</t>
  </si>
  <si>
    <t>女満別</t>
  </si>
  <si>
    <t>標津</t>
  </si>
  <si>
    <t>中徹別</t>
  </si>
  <si>
    <t>糠内</t>
  </si>
  <si>
    <t>登別</t>
  </si>
  <si>
    <t>日高</t>
  </si>
  <si>
    <t>八雲</t>
  </si>
  <si>
    <t>今別</t>
  </si>
  <si>
    <t>鹿角</t>
  </si>
  <si>
    <t>岩手松尾</t>
  </si>
  <si>
    <t>鹿島台</t>
  </si>
  <si>
    <t>差首鍋</t>
  </si>
  <si>
    <t>若松</t>
  </si>
  <si>
    <t>常陸大宮</t>
  </si>
  <si>
    <t>鹿沼</t>
  </si>
  <si>
    <t>神流</t>
  </si>
  <si>
    <t>秩父</t>
  </si>
  <si>
    <t>神津島</t>
  </si>
  <si>
    <t>佐倉</t>
  </si>
  <si>
    <t>松本今井</t>
  </si>
  <si>
    <t>大月</t>
  </si>
  <si>
    <t>三島</t>
  </si>
  <si>
    <t>新城</t>
  </si>
  <si>
    <t>恵那</t>
  </si>
  <si>
    <t>小俣</t>
  </si>
  <si>
    <t>高田</t>
  </si>
  <si>
    <t>八尾</t>
  </si>
  <si>
    <t>七尾</t>
  </si>
  <si>
    <t>大野</t>
  </si>
  <si>
    <t>南小松</t>
  </si>
  <si>
    <t>舞鶴</t>
  </si>
  <si>
    <t>洲本</t>
  </si>
  <si>
    <t>川辺</t>
  </si>
  <si>
    <t>上長田</t>
  </si>
  <si>
    <t>三入</t>
  </si>
  <si>
    <t>鹿島</t>
  </si>
  <si>
    <t>智頭</t>
  </si>
  <si>
    <t>日和佐</t>
  </si>
  <si>
    <t>内海</t>
  </si>
  <si>
    <t>四国中央</t>
  </si>
  <si>
    <t>室戸岬</t>
  </si>
  <si>
    <t>広瀬</t>
  </si>
  <si>
    <t>太宰府</t>
  </si>
  <si>
    <t>国見</t>
  </si>
  <si>
    <t>上大津</t>
  </si>
  <si>
    <t>高森</t>
  </si>
  <si>
    <t>高千穂</t>
  </si>
  <si>
    <t>笠利</t>
  </si>
  <si>
    <t>渡嘉敷</t>
  </si>
  <si>
    <t>浜鬼志別</t>
  </si>
  <si>
    <t>上川</t>
  </si>
  <si>
    <t>幌糠</t>
  </si>
  <si>
    <t>石狩</t>
  </si>
  <si>
    <t>秩父別</t>
  </si>
  <si>
    <t>神恵内</t>
  </si>
  <si>
    <t>小清水</t>
  </si>
  <si>
    <t>別海</t>
  </si>
  <si>
    <t>鶴丘</t>
  </si>
  <si>
    <t>鹿追</t>
  </si>
  <si>
    <t>苫小牧</t>
  </si>
  <si>
    <t>日高門別</t>
  </si>
  <si>
    <t>北斗</t>
  </si>
  <si>
    <t>三戸</t>
  </si>
  <si>
    <t>秋田</t>
  </si>
  <si>
    <t>岩泉</t>
  </si>
  <si>
    <t>女川</t>
  </si>
  <si>
    <t>小名浜</t>
  </si>
  <si>
    <t>水戸</t>
  </si>
  <si>
    <t>小山</t>
  </si>
  <si>
    <t>西野牧</t>
  </si>
  <si>
    <t>鳩山</t>
  </si>
  <si>
    <t>青梅</t>
  </si>
  <si>
    <t>坂畑</t>
  </si>
  <si>
    <t>上田</t>
  </si>
  <si>
    <t>大泉</t>
  </si>
  <si>
    <t>松崎</t>
  </si>
  <si>
    <t>大府</t>
  </si>
  <si>
    <t>高山</t>
  </si>
  <si>
    <t>上野</t>
  </si>
  <si>
    <t>三条</t>
  </si>
  <si>
    <t>氷見</t>
  </si>
  <si>
    <t>珠洲</t>
  </si>
  <si>
    <t>敦賀</t>
  </si>
  <si>
    <t>彦根</t>
  </si>
  <si>
    <t>福知山</t>
  </si>
  <si>
    <t>豊中</t>
  </si>
  <si>
    <t>上郡</t>
  </si>
  <si>
    <t>潮岬</t>
  </si>
  <si>
    <t>新見</t>
  </si>
  <si>
    <t>庄原</t>
  </si>
  <si>
    <t>出雲</t>
  </si>
  <si>
    <t>茶屋</t>
  </si>
  <si>
    <t>木頭</t>
  </si>
  <si>
    <t>松山</t>
  </si>
  <si>
    <t>宿毛</t>
  </si>
  <si>
    <t>大牟田</t>
  </si>
  <si>
    <t>佐伯</t>
  </si>
  <si>
    <t>西海</t>
  </si>
  <si>
    <t>三角</t>
  </si>
  <si>
    <t>高鍋</t>
  </si>
  <si>
    <t>肝付前田</t>
  </si>
  <si>
    <t>那覇</t>
  </si>
  <si>
    <t>浜頓別</t>
  </si>
  <si>
    <t>上富良野</t>
  </si>
  <si>
    <t>留萌</t>
  </si>
  <si>
    <t>千歳</t>
  </si>
  <si>
    <t>長沼</t>
  </si>
  <si>
    <t>美国</t>
  </si>
  <si>
    <t>常呂</t>
  </si>
  <si>
    <t>羅臼</t>
  </si>
  <si>
    <t>鶴居</t>
  </si>
  <si>
    <t>上札内</t>
  </si>
  <si>
    <t>白老</t>
  </si>
  <si>
    <t>木古内</t>
  </si>
  <si>
    <t>三沢</t>
  </si>
  <si>
    <t>大潟</t>
  </si>
  <si>
    <t>久慈</t>
  </si>
  <si>
    <t>新川</t>
  </si>
  <si>
    <t>狩川</t>
  </si>
  <si>
    <t>小野新町</t>
  </si>
  <si>
    <t>大子</t>
  </si>
  <si>
    <t>真岡</t>
  </si>
  <si>
    <t>前橋</t>
  </si>
  <si>
    <t>大島</t>
  </si>
  <si>
    <t>勝浦</t>
  </si>
  <si>
    <t>信州新町</t>
  </si>
  <si>
    <t>南部</t>
  </si>
  <si>
    <t>南知多</t>
  </si>
  <si>
    <t>黒川</t>
  </si>
  <si>
    <t>鳥羽</t>
  </si>
  <si>
    <t>糸魚川</t>
  </si>
  <si>
    <t>富山</t>
  </si>
  <si>
    <t>小松</t>
  </si>
  <si>
    <t>美浜</t>
  </si>
  <si>
    <t>米原</t>
  </si>
  <si>
    <t>枚方</t>
  </si>
  <si>
    <t>神戸</t>
  </si>
  <si>
    <t>南紀白浜</t>
  </si>
  <si>
    <t>千屋</t>
  </si>
  <si>
    <t>世羅</t>
  </si>
  <si>
    <t>松江</t>
  </si>
  <si>
    <t>鳥取</t>
  </si>
  <si>
    <t>松山南吉田</t>
  </si>
  <si>
    <t>須崎</t>
  </si>
  <si>
    <t>秋吉台</t>
  </si>
  <si>
    <t>朝倉</t>
  </si>
  <si>
    <t>大分</t>
  </si>
  <si>
    <t>石田</t>
  </si>
  <si>
    <t>鹿北</t>
  </si>
  <si>
    <t>小林</t>
  </si>
  <si>
    <t>喜界島</t>
  </si>
  <si>
    <t>北原</t>
  </si>
  <si>
    <t>豊富</t>
  </si>
  <si>
    <t>占冠</t>
  </si>
  <si>
    <t>浜益</t>
  </si>
  <si>
    <t>美唄</t>
  </si>
  <si>
    <t>余市</t>
  </si>
  <si>
    <t>生田原</t>
  </si>
  <si>
    <t>弟子屈</t>
  </si>
  <si>
    <t>上士幌</t>
  </si>
  <si>
    <t>穂別</t>
  </si>
  <si>
    <t>熊石</t>
  </si>
  <si>
    <t>酸ケ湯</t>
  </si>
  <si>
    <t>大館</t>
  </si>
  <si>
    <t>宮古</t>
  </si>
  <si>
    <t>石巻</t>
  </si>
  <si>
    <t>酒田</t>
  </si>
  <si>
    <t>西会津</t>
  </si>
  <si>
    <t>土浦</t>
  </si>
  <si>
    <t>大田原</t>
  </si>
  <si>
    <t>草津</t>
  </si>
  <si>
    <t>大島北ノ山</t>
  </si>
  <si>
    <t>成田</t>
  </si>
  <si>
    <t>信濃町</t>
  </si>
  <si>
    <t>韮崎</t>
  </si>
  <si>
    <t>静岡</t>
  </si>
  <si>
    <t>豊橋</t>
  </si>
  <si>
    <t>神岡</t>
  </si>
  <si>
    <t>津</t>
  </si>
  <si>
    <t>寺泊</t>
  </si>
  <si>
    <t>伏木</t>
  </si>
  <si>
    <t>白山河内</t>
  </si>
  <si>
    <t>福井</t>
  </si>
  <si>
    <t>神戸空港</t>
  </si>
  <si>
    <t>友ケ島</t>
  </si>
  <si>
    <t>倉敷</t>
  </si>
  <si>
    <t>生口島</t>
  </si>
  <si>
    <t>瑞穂</t>
  </si>
  <si>
    <t>米子</t>
  </si>
  <si>
    <t>新居浜</t>
  </si>
  <si>
    <t>須佐</t>
  </si>
  <si>
    <t>添田</t>
  </si>
  <si>
    <t>竹田</t>
  </si>
  <si>
    <t>大村</t>
  </si>
  <si>
    <t>松島</t>
  </si>
  <si>
    <t>神門</t>
  </si>
  <si>
    <t>喜入</t>
  </si>
  <si>
    <t>名護</t>
  </si>
  <si>
    <t>北見枝幸</t>
  </si>
  <si>
    <t>中川</t>
  </si>
  <si>
    <t>夕張</t>
  </si>
  <si>
    <t>蘭越</t>
  </si>
  <si>
    <t>西興部</t>
  </si>
  <si>
    <t>白糠</t>
  </si>
  <si>
    <t>新得</t>
  </si>
  <si>
    <t>鵡川</t>
  </si>
  <si>
    <t>市浦</t>
  </si>
  <si>
    <t>大曲</t>
  </si>
  <si>
    <t>区界</t>
  </si>
  <si>
    <t>仙台</t>
  </si>
  <si>
    <t>小国</t>
  </si>
  <si>
    <t>石川</t>
  </si>
  <si>
    <t>日立</t>
  </si>
  <si>
    <t>土呂部</t>
  </si>
  <si>
    <t>中之条</t>
  </si>
  <si>
    <t>東京</t>
  </si>
  <si>
    <t>千葉</t>
  </si>
  <si>
    <t>諏訪</t>
  </si>
  <si>
    <t>静岡空港</t>
  </si>
  <si>
    <t>豊田</t>
  </si>
  <si>
    <t>多治見</t>
  </si>
  <si>
    <t>南伊勢</t>
  </si>
  <si>
    <t>守門</t>
  </si>
  <si>
    <t>輪島</t>
  </si>
  <si>
    <t>生野</t>
  </si>
  <si>
    <t>龍神</t>
  </si>
  <si>
    <t>虫明</t>
  </si>
  <si>
    <t>大竹</t>
  </si>
  <si>
    <t>西郷</t>
  </si>
  <si>
    <t>瀬戸</t>
  </si>
  <si>
    <t>大栃</t>
  </si>
  <si>
    <t>徳佐</t>
  </si>
  <si>
    <t>博多</t>
  </si>
  <si>
    <t>中津</t>
  </si>
  <si>
    <t>長崎</t>
  </si>
  <si>
    <t>上</t>
  </si>
  <si>
    <t>西都</t>
  </si>
  <si>
    <t>輝北</t>
  </si>
  <si>
    <t>本泊</t>
  </si>
  <si>
    <t>滝上</t>
  </si>
  <si>
    <t>標茶</t>
  </si>
  <si>
    <t>足寄</t>
  </si>
  <si>
    <t>十和田</t>
  </si>
  <si>
    <t>大正寺</t>
  </si>
  <si>
    <t>軽米</t>
  </si>
  <si>
    <t>川渡</t>
  </si>
  <si>
    <t>新庄</t>
  </si>
  <si>
    <t>川内</t>
  </si>
  <si>
    <t>鉾田</t>
  </si>
  <si>
    <t>那須烏山</t>
  </si>
  <si>
    <t>田代</t>
  </si>
  <si>
    <t>八王子</t>
  </si>
  <si>
    <t>船橋</t>
  </si>
  <si>
    <t>菅平</t>
  </si>
  <si>
    <t>石廊崎</t>
  </si>
  <si>
    <t>名古屋</t>
  </si>
  <si>
    <t>大垣</t>
  </si>
  <si>
    <t>尾鷲</t>
  </si>
  <si>
    <t>十日町</t>
  </si>
  <si>
    <t>西脇</t>
  </si>
  <si>
    <t>和歌山</t>
  </si>
  <si>
    <t>津山</t>
  </si>
  <si>
    <t>大朝</t>
  </si>
  <si>
    <t>西郷岬</t>
  </si>
  <si>
    <t>西条</t>
  </si>
  <si>
    <t>中村</t>
  </si>
  <si>
    <t>萩</t>
  </si>
  <si>
    <t>八幡</t>
  </si>
  <si>
    <t>湯布院</t>
  </si>
  <si>
    <t>島原</t>
  </si>
  <si>
    <t>人吉</t>
  </si>
  <si>
    <t>西米良</t>
  </si>
  <si>
    <t>古仁屋</t>
  </si>
  <si>
    <t>礼文</t>
  </si>
  <si>
    <t>東神楽</t>
  </si>
  <si>
    <t>津別</t>
  </si>
  <si>
    <t>帯広</t>
  </si>
  <si>
    <t>小田野沢</t>
  </si>
  <si>
    <t>鷹巣</t>
  </si>
  <si>
    <t>好摩</t>
  </si>
  <si>
    <t>蔵王</t>
  </si>
  <si>
    <t>鼠ケ関</t>
  </si>
  <si>
    <t>船引</t>
  </si>
  <si>
    <t>北茨城</t>
  </si>
  <si>
    <t>那須高原</t>
  </si>
  <si>
    <t>藤原</t>
  </si>
  <si>
    <t>八重見ヶ原</t>
  </si>
  <si>
    <t>銚子</t>
  </si>
  <si>
    <t>大町</t>
  </si>
  <si>
    <t>川根本町</t>
  </si>
  <si>
    <t>樽見</t>
  </si>
  <si>
    <t>小出</t>
  </si>
  <si>
    <t>兎和野高原</t>
  </si>
  <si>
    <t>奈義</t>
  </si>
  <si>
    <t>竹原</t>
  </si>
  <si>
    <t>赤名</t>
  </si>
  <si>
    <t>大三島</t>
  </si>
  <si>
    <t>梼原</t>
  </si>
  <si>
    <t>飯塚</t>
  </si>
  <si>
    <t>日田</t>
  </si>
  <si>
    <t>美津島</t>
  </si>
  <si>
    <t>水俣</t>
  </si>
  <si>
    <t>赤江</t>
  </si>
  <si>
    <t>溝辺</t>
  </si>
  <si>
    <t>東川</t>
  </si>
  <si>
    <t>白滝</t>
  </si>
  <si>
    <t>帯広泉</t>
  </si>
  <si>
    <t>深浦</t>
  </si>
  <si>
    <t>男鹿</t>
  </si>
  <si>
    <t>江刺</t>
  </si>
  <si>
    <t>大衡</t>
  </si>
  <si>
    <t>村山</t>
  </si>
  <si>
    <t>相馬</t>
  </si>
  <si>
    <t>龍ケ崎</t>
  </si>
  <si>
    <t>日光東町</t>
  </si>
  <si>
    <t>八丈島</t>
  </si>
  <si>
    <t>茂原</t>
  </si>
  <si>
    <t>辰野</t>
  </si>
  <si>
    <t>天竜</t>
  </si>
  <si>
    <t>中津川</t>
  </si>
  <si>
    <t>松浜</t>
  </si>
  <si>
    <t>南淡</t>
  </si>
  <si>
    <t>日応寺</t>
  </si>
  <si>
    <t>東広島</t>
  </si>
  <si>
    <t>川本</t>
  </si>
  <si>
    <t>大洲</t>
  </si>
  <si>
    <t>南国日章</t>
  </si>
  <si>
    <t>防府</t>
  </si>
  <si>
    <t>福岡</t>
  </si>
  <si>
    <t>武蔵</t>
  </si>
  <si>
    <t>福江</t>
  </si>
  <si>
    <t>岱明</t>
  </si>
  <si>
    <t>田野</t>
  </si>
  <si>
    <t>志布志</t>
  </si>
  <si>
    <t>比布</t>
  </si>
  <si>
    <t>美幌</t>
  </si>
  <si>
    <t>大樹</t>
  </si>
  <si>
    <t>青森</t>
  </si>
  <si>
    <t>田沢湖</t>
  </si>
  <si>
    <t>荒屋</t>
  </si>
  <si>
    <t>築館</t>
  </si>
  <si>
    <t>大井沢</t>
  </si>
  <si>
    <t>只見</t>
  </si>
  <si>
    <t>府中</t>
  </si>
  <si>
    <t>木更津</t>
  </si>
  <si>
    <t>長野</t>
  </si>
  <si>
    <t>熱海伊豆山</t>
  </si>
  <si>
    <t>長滝</t>
  </si>
  <si>
    <t>新潟</t>
  </si>
  <si>
    <t>柏原</t>
  </si>
  <si>
    <t>福渡</t>
  </si>
  <si>
    <t>廿日市津田</t>
  </si>
  <si>
    <t>大田</t>
  </si>
  <si>
    <t>本山</t>
  </si>
  <si>
    <t>柳井</t>
  </si>
  <si>
    <t>豊後高田</t>
  </si>
  <si>
    <t>平戸</t>
  </si>
  <si>
    <t>南阿蘇</t>
  </si>
  <si>
    <t>都城</t>
  </si>
  <si>
    <t>指宿</t>
  </si>
  <si>
    <t>美瑛</t>
  </si>
  <si>
    <t>北見</t>
  </si>
  <si>
    <t>青森大谷</t>
  </si>
  <si>
    <t>東由利</t>
  </si>
  <si>
    <t>長井</t>
  </si>
  <si>
    <t>猪苗代</t>
  </si>
  <si>
    <t>父島</t>
  </si>
  <si>
    <t>東御</t>
  </si>
  <si>
    <t>磐田</t>
  </si>
  <si>
    <t>栃尾</t>
  </si>
  <si>
    <t>新津</t>
  </si>
  <si>
    <t>姫路</t>
  </si>
  <si>
    <t>和気</t>
  </si>
  <si>
    <t>津和野</t>
  </si>
  <si>
    <t>本川</t>
  </si>
  <si>
    <t>油谷</t>
  </si>
  <si>
    <t>有川</t>
  </si>
  <si>
    <t>南小国</t>
  </si>
  <si>
    <t>日向</t>
  </si>
  <si>
    <t>鹿屋</t>
  </si>
  <si>
    <t>美深</t>
  </si>
  <si>
    <t>網走</t>
  </si>
  <si>
    <t>大間</t>
  </si>
  <si>
    <t>湯の岱</t>
  </si>
  <si>
    <t>米山</t>
  </si>
  <si>
    <t>鶴岡</t>
  </si>
  <si>
    <t>田島</t>
  </si>
  <si>
    <t>練馬</t>
  </si>
  <si>
    <t>奈川</t>
  </si>
  <si>
    <t>浜松</t>
  </si>
  <si>
    <t>萩原</t>
  </si>
  <si>
    <t>相川</t>
  </si>
  <si>
    <t>福崎</t>
  </si>
  <si>
    <t>福山</t>
  </si>
  <si>
    <t>斐川</t>
  </si>
  <si>
    <t>脇岬</t>
  </si>
  <si>
    <t>八代</t>
  </si>
  <si>
    <t>油津</t>
  </si>
  <si>
    <t>鹿児島</t>
  </si>
  <si>
    <t>富良野</t>
  </si>
  <si>
    <t>紋別</t>
  </si>
  <si>
    <t>本別</t>
  </si>
  <si>
    <t>碇ケ関</t>
  </si>
  <si>
    <t>湯瀬</t>
  </si>
  <si>
    <t>紫波</t>
  </si>
  <si>
    <t>名取</t>
  </si>
  <si>
    <t>東根</t>
  </si>
  <si>
    <t>東白川</t>
  </si>
  <si>
    <t>南信濃</t>
  </si>
  <si>
    <t>富士</t>
  </si>
  <si>
    <t>白川</t>
  </si>
  <si>
    <t>村上</t>
  </si>
  <si>
    <t>豊岡</t>
  </si>
  <si>
    <t>本郷</t>
  </si>
  <si>
    <t>浜田</t>
  </si>
  <si>
    <t>鰐浦</t>
  </si>
  <si>
    <t>本渡</t>
  </si>
  <si>
    <t>種子島</t>
  </si>
  <si>
    <t>名寄</t>
  </si>
  <si>
    <t>紋別小向</t>
  </si>
  <si>
    <t>陸別</t>
  </si>
  <si>
    <t>八戸</t>
  </si>
  <si>
    <t>湯沢</t>
  </si>
  <si>
    <t>雫石</t>
  </si>
  <si>
    <t>亘理</t>
  </si>
  <si>
    <t>飛島</t>
  </si>
  <si>
    <t>湯本</t>
  </si>
  <si>
    <t>南木曽</t>
  </si>
  <si>
    <t>網代</t>
  </si>
  <si>
    <t>明石</t>
  </si>
  <si>
    <t>油木</t>
  </si>
  <si>
    <t>弥栄</t>
  </si>
  <si>
    <t>上中</t>
  </si>
  <si>
    <t>麓郷</t>
  </si>
  <si>
    <t>湧別</t>
  </si>
  <si>
    <t>野辺地</t>
  </si>
  <si>
    <t>能代</t>
  </si>
  <si>
    <t>若柳</t>
  </si>
  <si>
    <t>尾花沢</t>
  </si>
  <si>
    <t>南郷</t>
  </si>
  <si>
    <t>白馬</t>
  </si>
  <si>
    <t>美濃</t>
  </si>
  <si>
    <t>弾崎</t>
  </si>
  <si>
    <t>和田山</t>
  </si>
  <si>
    <t>和寒</t>
  </si>
  <si>
    <t>雄武</t>
  </si>
  <si>
    <t>六ケ所</t>
  </si>
  <si>
    <t>八森</t>
  </si>
  <si>
    <t>種市</t>
  </si>
  <si>
    <t>肘折</t>
  </si>
  <si>
    <t>二本松</t>
  </si>
  <si>
    <t>飯山</t>
  </si>
  <si>
    <t>美濃加茂</t>
  </si>
  <si>
    <t>中条</t>
  </si>
  <si>
    <t>大口</t>
  </si>
  <si>
    <t>朱鞠内</t>
  </si>
  <si>
    <t>留辺蘂</t>
  </si>
  <si>
    <t>脇野沢</t>
  </si>
  <si>
    <t>八幡平</t>
  </si>
  <si>
    <t>住田</t>
  </si>
  <si>
    <t>浜中</t>
  </si>
  <si>
    <t>白河</t>
  </si>
  <si>
    <t>飯田</t>
  </si>
  <si>
    <t>揖斐川</t>
  </si>
  <si>
    <t>長岡</t>
  </si>
  <si>
    <t>中甑</t>
  </si>
  <si>
    <t>幌加内</t>
  </si>
  <si>
    <t>鰺ケ沢</t>
  </si>
  <si>
    <t>本荘</t>
  </si>
  <si>
    <t>小本</t>
  </si>
  <si>
    <t>米沢</t>
  </si>
  <si>
    <t>飯舘</t>
  </si>
  <si>
    <t>飯島</t>
  </si>
  <si>
    <t>六厩</t>
  </si>
  <si>
    <t>津川</t>
  </si>
  <si>
    <t>中種子</t>
  </si>
  <si>
    <t>矢島</t>
  </si>
  <si>
    <t>盛岡</t>
  </si>
  <si>
    <t>桧原</t>
  </si>
  <si>
    <t>穂高</t>
  </si>
  <si>
    <t>津南</t>
  </si>
  <si>
    <t>中之島</t>
  </si>
  <si>
    <t>雄和</t>
  </si>
  <si>
    <t>千厩</t>
  </si>
  <si>
    <t>桧枝岐</t>
  </si>
  <si>
    <t>木曽福島</t>
  </si>
  <si>
    <t>天城</t>
  </si>
  <si>
    <t>脇神</t>
  </si>
  <si>
    <t>川井</t>
  </si>
  <si>
    <t>福島</t>
  </si>
  <si>
    <t>木祖薮原</t>
  </si>
  <si>
    <t>能生</t>
  </si>
  <si>
    <t>大船渡</t>
  </si>
  <si>
    <t>茂庭</t>
  </si>
  <si>
    <t>野沢温泉</t>
  </si>
  <si>
    <t>柏崎</t>
  </si>
  <si>
    <t>東市来</t>
  </si>
  <si>
    <t>大迫</t>
  </si>
  <si>
    <t>梁川</t>
  </si>
  <si>
    <t>野辺山</t>
  </si>
  <si>
    <t>両津</t>
  </si>
  <si>
    <t>内之浦</t>
  </si>
  <si>
    <t>沢内</t>
  </si>
  <si>
    <t>浪江</t>
  </si>
  <si>
    <t>立科</t>
  </si>
  <si>
    <t>尾之間</t>
  </si>
  <si>
    <t>湯田</t>
  </si>
  <si>
    <t>鷲倉</t>
  </si>
  <si>
    <t>浪合</t>
  </si>
  <si>
    <t>牧之原</t>
  </si>
  <si>
    <t>二戸</t>
  </si>
  <si>
    <t>枕崎</t>
  </si>
  <si>
    <t>普代</t>
  </si>
  <si>
    <t>名瀬</t>
  </si>
  <si>
    <t>三重県</t>
  </si>
  <si>
    <t>北上</t>
  </si>
  <si>
    <t>与論島</t>
  </si>
  <si>
    <t>新潟県</t>
  </si>
  <si>
    <t>薮川</t>
  </si>
  <si>
    <t>富山県</t>
  </si>
  <si>
    <t>地点</t>
  </si>
  <si>
    <t>照合用</t>
    <rPh sb="0" eb="2">
      <t>ショウゴウ</t>
    </rPh>
    <rPh sb="2" eb="3">
      <t>ヨウ</t>
    </rPh>
    <phoneticPr fontId="1"/>
  </si>
  <si>
    <t>観測史上1位の値（℃）</t>
    <phoneticPr fontId="1"/>
  </si>
  <si>
    <t>地点(よみ)</t>
    <phoneticPr fontId="1"/>
  </si>
  <si>
    <t>宗谷岬（ソウヤミサキ）</t>
  </si>
  <si>
    <t>稚内（ワッカナイ）</t>
  </si>
  <si>
    <t>礼文（レブン）</t>
  </si>
  <si>
    <t>声問（コエトイ）</t>
  </si>
  <si>
    <t>浜鬼志別（ハマオニシベツ）</t>
  </si>
  <si>
    <t>本泊（モトドマリ）</t>
  </si>
  <si>
    <t>沼川（ヌマカワ）</t>
  </si>
  <si>
    <t>沓形（クツガタ）</t>
  </si>
  <si>
    <t>豊富（トヨトミ）</t>
  </si>
  <si>
    <t>浜頓別（ハマトンベツ）</t>
  </si>
  <si>
    <t>中頓別（ナカトンベツ）</t>
  </si>
  <si>
    <t>北見枝幸（キタミエサシ）</t>
  </si>
  <si>
    <t>歌登（ウタノボリ）</t>
  </si>
  <si>
    <t>中川（ナカガワ）</t>
  </si>
  <si>
    <t>音威子府（オトイネップ）</t>
  </si>
  <si>
    <t>美深（ビフカ）</t>
  </si>
  <si>
    <t>名寄（ナヨロ）</t>
  </si>
  <si>
    <t>下川（シモカワ）</t>
  </si>
  <si>
    <t>士別（シベツ）</t>
  </si>
  <si>
    <t>朝日（アサヒ）</t>
  </si>
  <si>
    <t>和寒（ワッサム）</t>
  </si>
  <si>
    <t>江丹別（エタンベツ）</t>
  </si>
  <si>
    <t>比布（ピップ）</t>
  </si>
  <si>
    <t>上川（カミカワ）</t>
  </si>
  <si>
    <t>旭川（アサヒカワ）</t>
  </si>
  <si>
    <t>東川（ヒガシカワ）</t>
  </si>
  <si>
    <t>東神楽（ヒガシカグラ）</t>
  </si>
  <si>
    <t>志比内（シビナイ）</t>
  </si>
  <si>
    <t>美瑛（ビエイ）</t>
  </si>
  <si>
    <t>上富良野（カミフラノ）</t>
  </si>
  <si>
    <t>富良野（フラノ）</t>
  </si>
  <si>
    <t>麓郷（ロクゴウ）</t>
  </si>
  <si>
    <t>幾寅（イクトラ）</t>
  </si>
  <si>
    <t>占冠（シムカップ）</t>
  </si>
  <si>
    <t>朱鞠内（シュマリナイ）</t>
  </si>
  <si>
    <t>幌加内（ホロカナイ）</t>
  </si>
  <si>
    <t>天塩（テシオ）</t>
  </si>
  <si>
    <t>遠別（エンベツ）</t>
  </si>
  <si>
    <t>初山別（ショサンベツ）</t>
  </si>
  <si>
    <t>焼尻（ヤギシリ）</t>
  </si>
  <si>
    <t>羽幌（ハボロ）</t>
  </si>
  <si>
    <t>達布（タップ）</t>
  </si>
  <si>
    <t>留萌（ルモイ）</t>
  </si>
  <si>
    <t>増毛（マシケ）</t>
  </si>
  <si>
    <t>幌糠（ホロヌカ）</t>
  </si>
  <si>
    <t>浜益（ハママス）</t>
  </si>
  <si>
    <t>厚田（アツタ）</t>
  </si>
  <si>
    <t>新篠津（シンシノツ）</t>
  </si>
  <si>
    <t>山口（ヤマグチ）</t>
  </si>
  <si>
    <t>石狩（イシカリ）</t>
  </si>
  <si>
    <t>江別（エベツ）</t>
  </si>
  <si>
    <t>札幌（サッポロ）</t>
  </si>
  <si>
    <t>恵庭島松（エニワシママツ）</t>
  </si>
  <si>
    <t>支笏湖畔（シコツコハン）</t>
  </si>
  <si>
    <t>千歳（チトセ）</t>
  </si>
  <si>
    <t>石狩沼田（イシカリヌマタ）</t>
  </si>
  <si>
    <t>秩父別（チップベツ）</t>
  </si>
  <si>
    <t>深川（フカガワ）</t>
  </si>
  <si>
    <t>空知吉野（ソラチヨシノ）</t>
  </si>
  <si>
    <t>滝川（タキカワ）</t>
  </si>
  <si>
    <t>芦別（アシベツ）</t>
  </si>
  <si>
    <t>月形（ツキガタ）</t>
  </si>
  <si>
    <t>美唄（ビバイ）</t>
  </si>
  <si>
    <t>岩見沢（イワミザワ）</t>
  </si>
  <si>
    <t>長沼（ナガヌマ）</t>
  </si>
  <si>
    <t>夕張（ユウバリ）</t>
  </si>
  <si>
    <t>美国（ビクニ）</t>
  </si>
  <si>
    <t>神恵内（カモエナイ）</t>
  </si>
  <si>
    <t>余市（ヨイチ）</t>
  </si>
  <si>
    <t>小樽（オタル）</t>
  </si>
  <si>
    <t>共和（キョウワ）</t>
  </si>
  <si>
    <t>蘭越（ランコシ）</t>
  </si>
  <si>
    <t>倶知安（クッチャン）</t>
  </si>
  <si>
    <t>寿都（スッツ）</t>
  </si>
  <si>
    <t>真狩（マッカリ）</t>
  </si>
  <si>
    <t>喜茂別（キモベツ）</t>
  </si>
  <si>
    <t>黒松内（クロマツナイ）</t>
  </si>
  <si>
    <t>雄武（オウム）</t>
  </si>
  <si>
    <t>興部（オコッペ）</t>
  </si>
  <si>
    <t>西興部（ニシオコッペ）</t>
  </si>
  <si>
    <t>紋別（モンベツ）</t>
  </si>
  <si>
    <t>紋別小向（モンベツコムカイ）</t>
  </si>
  <si>
    <t>湧別（ユウベツ）</t>
  </si>
  <si>
    <t>滝上（タキノウエ）</t>
  </si>
  <si>
    <t>常呂（トコロ）</t>
  </si>
  <si>
    <t>遠軽（エンガル）</t>
  </si>
  <si>
    <t>佐呂間（サロマ）</t>
  </si>
  <si>
    <t>網走（アバシリ）</t>
  </si>
  <si>
    <t>宇登呂（ウトロ）</t>
  </si>
  <si>
    <t>白滝（シラタキ）</t>
  </si>
  <si>
    <t>生田原（イクタハラ）</t>
  </si>
  <si>
    <t>北見（キタミ）</t>
  </si>
  <si>
    <t>女満別（メマンベツ）</t>
  </si>
  <si>
    <t>小清水（コシミズ）</t>
  </si>
  <si>
    <t>斜里（シャリ）</t>
  </si>
  <si>
    <t>留辺蘂（ルベシベ）</t>
  </si>
  <si>
    <t>境野（サカイノ）</t>
  </si>
  <si>
    <t>美幌（ビホロ）</t>
  </si>
  <si>
    <t>津別（ツベツ）</t>
  </si>
  <si>
    <t>羅臼（ラウス）</t>
  </si>
  <si>
    <t>標津（シベツ）</t>
  </si>
  <si>
    <t>上標津（カミシベツ）</t>
  </si>
  <si>
    <t>中標津（ナカシベツ）</t>
  </si>
  <si>
    <t>根室中標津（ネムロナカシベツ）</t>
  </si>
  <si>
    <t>別海（ベツカイ）</t>
  </si>
  <si>
    <t>根室（ネムロ）</t>
  </si>
  <si>
    <t>納沙布（ノサップ）</t>
  </si>
  <si>
    <t>厚床（アットコ）</t>
  </si>
  <si>
    <t>川湯（カワユ）</t>
  </si>
  <si>
    <t>弟子屈（テシカガ）</t>
  </si>
  <si>
    <t>阿寒湖畔（アカンコハン）</t>
  </si>
  <si>
    <t>標茶（シベチャ）</t>
  </si>
  <si>
    <t>鶴居（ツルイ）</t>
  </si>
  <si>
    <t>中徹別（ナカテシベツ）</t>
  </si>
  <si>
    <t>榊町（サカキマチ）</t>
  </si>
  <si>
    <t>鶴丘（ツルオカ）</t>
  </si>
  <si>
    <t>太田（オオタ）</t>
  </si>
  <si>
    <t>白糠（シラヌカ）</t>
  </si>
  <si>
    <t>釧路（クシロ）</t>
  </si>
  <si>
    <t>知方学（チッポマナイ）</t>
  </si>
  <si>
    <t>陸別（リクベツ）</t>
  </si>
  <si>
    <t>ぬかびら源泉郷（ヌカビラゲンセンキョウ）</t>
  </si>
  <si>
    <t>上士幌（カミシホロ）</t>
  </si>
  <si>
    <t>足寄（アショロ）</t>
  </si>
  <si>
    <t>本別（ホンベツ）</t>
  </si>
  <si>
    <t>新得（シントク）</t>
  </si>
  <si>
    <t>鹿追（シカオイ）</t>
  </si>
  <si>
    <t>駒場（コマバ）</t>
  </si>
  <si>
    <t>芽室（メムロ）</t>
  </si>
  <si>
    <t>帯広（オビヒロ）</t>
  </si>
  <si>
    <t>池田（イケダ）</t>
  </si>
  <si>
    <t>浦幌（ウラホロ）</t>
  </si>
  <si>
    <t>帯広泉（オビヒロイズミ）</t>
  </si>
  <si>
    <t>糠内（ヌカナイ）</t>
  </si>
  <si>
    <t>上札内（カミサツナイ）</t>
  </si>
  <si>
    <t>更別（サラベツ）</t>
  </si>
  <si>
    <t>大津（オオツ）</t>
  </si>
  <si>
    <t>大樹（タイキ）</t>
  </si>
  <si>
    <t>広尾（ヒロオ）</t>
  </si>
  <si>
    <t>厚真（アツマ）</t>
  </si>
  <si>
    <t>穂別（ホベツ）</t>
  </si>
  <si>
    <t>大滝（オオタキ）</t>
  </si>
  <si>
    <t>森野（モリノ）</t>
  </si>
  <si>
    <t>苫小牧（トマコマイ）</t>
  </si>
  <si>
    <t>大岸（オオキシ）</t>
  </si>
  <si>
    <t>白老（シラオイ）</t>
  </si>
  <si>
    <t>鵡川（ムカワ）</t>
  </si>
  <si>
    <t>伊達（ダテ）</t>
  </si>
  <si>
    <t>登別（ノボリベツ）</t>
  </si>
  <si>
    <t>室蘭（ムロラン）</t>
  </si>
  <si>
    <t>日高（ヒダカ）</t>
  </si>
  <si>
    <t>日高門別（ヒダカモンベツ）</t>
  </si>
  <si>
    <t>新和（シンワ）</t>
  </si>
  <si>
    <t>静内（シズナイ）</t>
  </si>
  <si>
    <t>三石（ミツイシ）</t>
  </si>
  <si>
    <t>中杵臼（ナカキネウス）</t>
  </si>
  <si>
    <t>浦河（ウラカワ）</t>
  </si>
  <si>
    <t>えりも岬（エリモミサキ）</t>
  </si>
  <si>
    <t>長万部（オシャマンベ）</t>
  </si>
  <si>
    <t>八雲（ヤクモ）</t>
  </si>
  <si>
    <t>森（モリ）</t>
  </si>
  <si>
    <t>川汲（カックミ）</t>
  </si>
  <si>
    <t>北斗（ホクト）</t>
  </si>
  <si>
    <t>函館（ハコダテ）</t>
  </si>
  <si>
    <t>高松（タカマツ）</t>
  </si>
  <si>
    <t>木古内（キコナイ）</t>
  </si>
  <si>
    <t>松前（マツマエ）</t>
  </si>
  <si>
    <t>熊石（クマイシ）</t>
  </si>
  <si>
    <t>せたな（セタナ）</t>
  </si>
  <si>
    <t>今金（イマカネ）</t>
  </si>
  <si>
    <t>奥尻（オクシリ）</t>
  </si>
  <si>
    <t>米岡（ヨネオカ）</t>
  </si>
  <si>
    <t>鶉（ウズラ）</t>
  </si>
  <si>
    <t>江差（エサシ）</t>
  </si>
  <si>
    <t>大間（オオマ）</t>
  </si>
  <si>
    <t>むつ（ムツ）</t>
  </si>
  <si>
    <t>小田野沢（オダノサワ）</t>
  </si>
  <si>
    <t>今別（イマベツ）</t>
  </si>
  <si>
    <t>脇野沢（ワキノサワ）</t>
  </si>
  <si>
    <t>市浦（シウラ）</t>
  </si>
  <si>
    <t>蟹田（カニタ）</t>
  </si>
  <si>
    <t>五所川原（ゴショガワラ）</t>
  </si>
  <si>
    <t>青森（アオモリ）</t>
  </si>
  <si>
    <t>野辺地（ノヘジ）</t>
  </si>
  <si>
    <t>六ケ所（ロッカショ）</t>
  </si>
  <si>
    <t>鰺ケ沢（アジガサワ）</t>
  </si>
  <si>
    <t>青森大谷（アオモリオオタニ）</t>
  </si>
  <si>
    <t>深浦（フカウラ）</t>
  </si>
  <si>
    <t>弘前（ヒロサキ）</t>
  </si>
  <si>
    <t>黒石（クロイシ）</t>
  </si>
  <si>
    <t>酸ケ湯（スカユ）</t>
  </si>
  <si>
    <t>三沢（ミサワ）</t>
  </si>
  <si>
    <t>十和田（トワダ）</t>
  </si>
  <si>
    <t>八戸（ハチノヘ）</t>
  </si>
  <si>
    <t>碇ケ関（イカリガセキ）</t>
  </si>
  <si>
    <t>休屋（ヤスミヤ）</t>
  </si>
  <si>
    <t>三戸（サンノヘ）</t>
  </si>
  <si>
    <t>八森（ハチモリ）</t>
  </si>
  <si>
    <t>能代（ノシロ）</t>
  </si>
  <si>
    <t>鷹巣（タカノス）</t>
  </si>
  <si>
    <t>大館（オオダテ）</t>
  </si>
  <si>
    <t>鹿角（カヅノ）</t>
  </si>
  <si>
    <t>脇神（ワキガミ）</t>
  </si>
  <si>
    <t>湯瀬（ユゼ）</t>
  </si>
  <si>
    <t>八幡平（ハチマンタイ）</t>
  </si>
  <si>
    <t>男鹿（オガ）</t>
  </si>
  <si>
    <t>大潟（オオガタ）</t>
  </si>
  <si>
    <t>五城目（ゴジョウメ）</t>
  </si>
  <si>
    <t>阿仁合（アニアイ）</t>
  </si>
  <si>
    <t>秋田（アキタ）</t>
  </si>
  <si>
    <t>岩見三内（イワミサンナイ）</t>
  </si>
  <si>
    <t>雄和（ユウワ）</t>
  </si>
  <si>
    <t>角館（カクノダテ）</t>
  </si>
  <si>
    <t>田沢湖（タザワコ）</t>
  </si>
  <si>
    <t>大正寺（ダイショウジ）</t>
  </si>
  <si>
    <t>大曲（オオマガリ）</t>
  </si>
  <si>
    <t>本荘（ホンジョウ）</t>
  </si>
  <si>
    <t>東由利（ヒガシユリ）</t>
  </si>
  <si>
    <t>横手（ヨコテ）</t>
  </si>
  <si>
    <t>にかほ（ニカホ）</t>
  </si>
  <si>
    <t>矢島（ヤシマ）</t>
  </si>
  <si>
    <t>湯沢（ユザワ）</t>
  </si>
  <si>
    <t>湯の岱（ユノタイ）</t>
  </si>
  <si>
    <t>種市（タネイチ）</t>
  </si>
  <si>
    <t>軽米（カルマイ）</t>
  </si>
  <si>
    <t>二戸（ニノヘ）</t>
  </si>
  <si>
    <t>山形（ヤマガタ）</t>
  </si>
  <si>
    <t>久慈（クジ）</t>
  </si>
  <si>
    <t>荒屋（アラヤ）</t>
  </si>
  <si>
    <t>奥中山（オクナカヤマ）</t>
  </si>
  <si>
    <t>葛巻（クズマキ）</t>
  </si>
  <si>
    <t>普代（フダイ）</t>
  </si>
  <si>
    <t>岩手松尾（イワテマツオ）</t>
  </si>
  <si>
    <t>好摩（コウマ）</t>
  </si>
  <si>
    <t>岩泉（イワイズミ）</t>
  </si>
  <si>
    <t>小本（オモト）</t>
  </si>
  <si>
    <t>薮川（ヤブカワ）</t>
  </si>
  <si>
    <t>雫石（シズクイシ）</t>
  </si>
  <si>
    <t>盛岡（モリオカ）</t>
  </si>
  <si>
    <t>区界（クザカイ）</t>
  </si>
  <si>
    <t>宮古（ミヤコ）</t>
  </si>
  <si>
    <t>沢内（サワウチ）</t>
  </si>
  <si>
    <t>紫波（シワ）</t>
  </si>
  <si>
    <t>川井（カワイ）</t>
  </si>
  <si>
    <t>花巻（ハナマキ）</t>
  </si>
  <si>
    <t>大迫（オオハサマ）</t>
  </si>
  <si>
    <t>山田（ヤマダ）</t>
  </si>
  <si>
    <t>湯田（ユダ）</t>
  </si>
  <si>
    <t>遠野（トオノ）</t>
  </si>
  <si>
    <t>北上（キタカミ）</t>
  </si>
  <si>
    <t>釜石（カマイシ）</t>
  </si>
  <si>
    <t>若柳（ワカヤナギ）</t>
  </si>
  <si>
    <t>江刺（エサシ）</t>
  </si>
  <si>
    <t>住田（スミタ）</t>
  </si>
  <si>
    <t>大船渡（オオフナト）</t>
  </si>
  <si>
    <t>一関（イチノセキ）</t>
  </si>
  <si>
    <t>千厩（センマヤ）</t>
  </si>
  <si>
    <t>駒ノ湯（コマノユ）</t>
  </si>
  <si>
    <t>気仙沼（ケセンヌマ）</t>
  </si>
  <si>
    <t>川渡（カワタビ）</t>
  </si>
  <si>
    <t>築館（ツキダテ）</t>
  </si>
  <si>
    <t>米山（ヨネヤマ）</t>
  </si>
  <si>
    <t>志津川（シヅガワ）</t>
  </si>
  <si>
    <t>古川（フルカワ）</t>
  </si>
  <si>
    <t>大衡（オオヒラ）</t>
  </si>
  <si>
    <t>鹿島台（カシマダイ）</t>
  </si>
  <si>
    <t>石巻（イシノマキ）</t>
  </si>
  <si>
    <t>女川（オナガワ）</t>
  </si>
  <si>
    <t>新川（ニッカワ）</t>
  </si>
  <si>
    <t>塩釜（シオガマ）</t>
  </si>
  <si>
    <t>仙台（センダイ）</t>
  </si>
  <si>
    <t>名取（ナトリ）</t>
  </si>
  <si>
    <t>白石（シロイシ）</t>
  </si>
  <si>
    <t>蔵王（ザオウ）</t>
  </si>
  <si>
    <t>亘理（ワタリ）</t>
  </si>
  <si>
    <t>丸森（マルモリ）</t>
  </si>
  <si>
    <t>飛島（トビシマ）</t>
  </si>
  <si>
    <t>酒田（サカタ）</t>
  </si>
  <si>
    <t>差首鍋（サスナベ）</t>
  </si>
  <si>
    <t>浜中（ハマナカ）</t>
  </si>
  <si>
    <t>金山（カネヤマ）</t>
  </si>
  <si>
    <t>鶴岡（ツルオカ）</t>
  </si>
  <si>
    <t>狩川（カリカワ）</t>
  </si>
  <si>
    <t>新庄（シンジョウ）</t>
  </si>
  <si>
    <t>向町（ムカイマチ）</t>
  </si>
  <si>
    <t>肘折（ヒジオリ）</t>
  </si>
  <si>
    <t>尾花沢（オバナザワ）</t>
  </si>
  <si>
    <t>鼠ケ関（ネズガセキ）</t>
  </si>
  <si>
    <t>村山（ムラヤマ）</t>
  </si>
  <si>
    <t>東根（ヒガシネ）</t>
  </si>
  <si>
    <t>大井沢（オオイサワ）</t>
  </si>
  <si>
    <t>左沢（アテラザワ）</t>
  </si>
  <si>
    <t>長井（ナガイ）</t>
  </si>
  <si>
    <t>小国（オグニ）</t>
  </si>
  <si>
    <t>高畠（タカハタ）</t>
  </si>
  <si>
    <t>高峰（タカミネ）</t>
  </si>
  <si>
    <t>米沢（ヨネザワ）</t>
  </si>
  <si>
    <t>茂庭（モニワ）</t>
  </si>
  <si>
    <t>梁川（ヤナガワ）</t>
  </si>
  <si>
    <t>桧原（ヒバラ）</t>
  </si>
  <si>
    <t>福島（フクシマ）</t>
  </si>
  <si>
    <t>相馬（ソウマ）</t>
  </si>
  <si>
    <t>喜多方（キタカタ）</t>
  </si>
  <si>
    <t>鷲倉（ワシクラ）</t>
  </si>
  <si>
    <t>飯舘（イイタテ）</t>
  </si>
  <si>
    <t>西会津（ニシアイヅ）</t>
  </si>
  <si>
    <t>猪苗代（イナワシロ）</t>
  </si>
  <si>
    <t>二本松（ニホンマツ）</t>
  </si>
  <si>
    <t>若松（ワカマツ）</t>
  </si>
  <si>
    <t>船引（フネヒキ）</t>
  </si>
  <si>
    <t>浪江（ナミエ）</t>
  </si>
  <si>
    <t>只見（タダミ）</t>
  </si>
  <si>
    <t>郡山（コオリヤマ）</t>
  </si>
  <si>
    <t>川内（カワウチ）</t>
  </si>
  <si>
    <t>南郷（ナンゴウ）</t>
  </si>
  <si>
    <t>湯本（ユモト）</t>
  </si>
  <si>
    <t>玉川（タマカワ）</t>
  </si>
  <si>
    <t>小野新町（オノニイマチ）</t>
  </si>
  <si>
    <t>広野（ヒロノ）</t>
  </si>
  <si>
    <t>田島（タジマ）</t>
  </si>
  <si>
    <t>白河（シラカワ）</t>
  </si>
  <si>
    <t>石川（イシカワ）</t>
  </si>
  <si>
    <t>桧枝岐（ヒノエマタ）</t>
  </si>
  <si>
    <t>東白川（ヒガシシラカワ）</t>
  </si>
  <si>
    <t>小名浜（オナハマ）</t>
  </si>
  <si>
    <t>北茨城（キタイバラキ）</t>
  </si>
  <si>
    <t>大子（ダイゴ）</t>
  </si>
  <si>
    <t>常陸大宮（ヒタチオオミヤ）</t>
  </si>
  <si>
    <t>日立（ヒタチ）</t>
  </si>
  <si>
    <t>笠間（カサマ）</t>
  </si>
  <si>
    <t>水戸（ミト）</t>
  </si>
  <si>
    <t>古河（コガ）</t>
  </si>
  <si>
    <t>下館（シモダテ）</t>
  </si>
  <si>
    <t>下妻（シモツマ）</t>
  </si>
  <si>
    <t>鉾田（ホコタ）</t>
  </si>
  <si>
    <t>つくば（ツクバ）(館野（タテノ）)</t>
  </si>
  <si>
    <t>土浦（ツチウラ）</t>
  </si>
  <si>
    <t>鹿嶋（カシマ）</t>
  </si>
  <si>
    <t>龍ケ崎（リュウガサキ）</t>
  </si>
  <si>
    <t>那須高原（ナスコウゲン）</t>
  </si>
  <si>
    <t>五十里（イカリ）</t>
  </si>
  <si>
    <t>黒磯（クロイソ）</t>
  </si>
  <si>
    <t>土呂部（ドロブ）</t>
  </si>
  <si>
    <t>大田原（オオタワラ）</t>
  </si>
  <si>
    <t>奥日光（オクニッコウ）(日光（ニツコウ）)</t>
  </si>
  <si>
    <t>日光東町（ニッコウヒガシマチ）</t>
  </si>
  <si>
    <t>塩谷（シオヤ）</t>
  </si>
  <si>
    <t>那須烏山（ナスカラスヤマ）</t>
  </si>
  <si>
    <t>鹿沼（カヌマ）</t>
  </si>
  <si>
    <t>宇都宮（ウツノミヤ）</t>
  </si>
  <si>
    <t>真岡（モオカ）</t>
  </si>
  <si>
    <t>佐野（サノ）</t>
  </si>
  <si>
    <t>小山（オヤマ）</t>
  </si>
  <si>
    <t>藤原（フジワラ）</t>
  </si>
  <si>
    <t>みなかみ（ミナカミ）</t>
  </si>
  <si>
    <t>草津（クサツ）</t>
  </si>
  <si>
    <t>沼田（ヌマタ）</t>
  </si>
  <si>
    <t>中之条（ナカノジョウ）</t>
  </si>
  <si>
    <t>田代（タシロ）</t>
  </si>
  <si>
    <t>前橋（マエバシ）</t>
  </si>
  <si>
    <t>桐生（キリュウ）</t>
  </si>
  <si>
    <t>上里見（カミサトミ）</t>
  </si>
  <si>
    <t>伊勢崎（イセサキ）</t>
  </si>
  <si>
    <t>西野牧（ニシノマキ）</t>
  </si>
  <si>
    <t>館林（タテバヤシ）</t>
  </si>
  <si>
    <t>神流（カンナ）</t>
  </si>
  <si>
    <t>寄居（ヨリイ）</t>
  </si>
  <si>
    <t>熊谷（クマガヤ）</t>
  </si>
  <si>
    <t>久喜（クキ）</t>
  </si>
  <si>
    <t>秩父（チチブ）</t>
  </si>
  <si>
    <t>鳩山（ハトヤマ）</t>
  </si>
  <si>
    <t>さいたま（サイタマ）</t>
  </si>
  <si>
    <t>越谷（コシガヤ）</t>
  </si>
  <si>
    <t>所沢（トコロザワ）</t>
  </si>
  <si>
    <t>小河内（オゴウチ）</t>
  </si>
  <si>
    <t>青梅（オウメ）</t>
  </si>
  <si>
    <t>練馬（ネリマ）</t>
  </si>
  <si>
    <t>八王子（ハチオウジ）</t>
  </si>
  <si>
    <t>府中（フチュウ）</t>
  </si>
  <si>
    <t>東京（トウキョウ）</t>
  </si>
  <si>
    <t>江戸川臨海（エドガワリンカイ）</t>
  </si>
  <si>
    <t>羽田（ハネダ）</t>
  </si>
  <si>
    <t>大島（オオシマ）</t>
  </si>
  <si>
    <t>大島北ノ山（オオシマキタノヤマ）</t>
  </si>
  <si>
    <t>新島（ニイジマ）</t>
  </si>
  <si>
    <t>神津島（コウヅシマ）</t>
  </si>
  <si>
    <t>三宅島（ミヤケジマ）</t>
  </si>
  <si>
    <t>三宅坪田（ミヤケツボタ）</t>
  </si>
  <si>
    <t>八重見ヶ原（ヤエミガハラ）</t>
  </si>
  <si>
    <t>八丈島（ハチジョウジマ）</t>
  </si>
  <si>
    <t>父島（チチジマ）</t>
  </si>
  <si>
    <t>我孫子（アビコ）</t>
  </si>
  <si>
    <t>香取（カトリ）</t>
  </si>
  <si>
    <t>船橋（フナバシ）</t>
  </si>
  <si>
    <t>佐倉（サクラ）</t>
  </si>
  <si>
    <t>成田（ナリタ）</t>
  </si>
  <si>
    <t>銚子（チョウシ）</t>
  </si>
  <si>
    <t>横芝光（ヨコシバヒカリ）</t>
  </si>
  <si>
    <t>千葉（チバ）</t>
  </si>
  <si>
    <t>茂原（モバラ）</t>
  </si>
  <si>
    <t>木更津（キサラヅ）</t>
  </si>
  <si>
    <t>牛久（ウシク）</t>
  </si>
  <si>
    <t>坂畑（サカハタ）</t>
  </si>
  <si>
    <t>鴨川（カモガワ）</t>
  </si>
  <si>
    <t>勝浦（カツウラ）</t>
  </si>
  <si>
    <t>館山（タテヤマ）</t>
  </si>
  <si>
    <t>海老名（エビナ）</t>
  </si>
  <si>
    <t>横浜（ヨコハマ）</t>
  </si>
  <si>
    <t>辻堂（ツジドウ）</t>
  </si>
  <si>
    <t>小田原（オダワラ）</t>
  </si>
  <si>
    <t>三浦（ミウラ）</t>
  </si>
  <si>
    <t>野沢温泉（ノザワオンセン）</t>
  </si>
  <si>
    <t>信濃町（シナノマチ）</t>
  </si>
  <si>
    <t>飯山（イイヤマ）</t>
  </si>
  <si>
    <t>白馬（ハクバ）</t>
  </si>
  <si>
    <t>長野（ナガノ）</t>
  </si>
  <si>
    <t>大町（オオマチ）</t>
  </si>
  <si>
    <t>信州新町（シンシュウシンマチ）</t>
  </si>
  <si>
    <t>菅平（スガダイラ）</t>
  </si>
  <si>
    <t>上田（ウエダ）</t>
  </si>
  <si>
    <t>穂高（ホタカ）</t>
  </si>
  <si>
    <t>東御（トウミ）</t>
  </si>
  <si>
    <t>軽井沢（カルイザワ）</t>
  </si>
  <si>
    <t>松本（マツモト）</t>
  </si>
  <si>
    <t>松本今井（マツモトイマイ）</t>
  </si>
  <si>
    <t>立科（タテシナ）</t>
  </si>
  <si>
    <t>佐久（サク）</t>
  </si>
  <si>
    <t>奈川（ナガワ）</t>
  </si>
  <si>
    <t>諏訪（スワ）</t>
  </si>
  <si>
    <t>開田高原（カイダコウゲン）</t>
  </si>
  <si>
    <t>木祖薮原（キソヤブハラ）</t>
  </si>
  <si>
    <t>辰野（タツノ）</t>
  </si>
  <si>
    <t>原村（ハラムラ）</t>
  </si>
  <si>
    <t>野辺山（ノベヤマ）</t>
  </si>
  <si>
    <t>木曽福島（キソフクシマ）</t>
  </si>
  <si>
    <t>伊那（イナ）</t>
  </si>
  <si>
    <t>南木曽（ナギソ）</t>
  </si>
  <si>
    <t>飯島（イイジマ）</t>
  </si>
  <si>
    <t>飯田（イイダ）</t>
  </si>
  <si>
    <t>浪合（ナミアイ）</t>
  </si>
  <si>
    <t>南信濃（ミナミシナノ）</t>
  </si>
  <si>
    <t>大泉（オオイズミ）</t>
  </si>
  <si>
    <t>韮崎（ニラサキ）</t>
  </si>
  <si>
    <t>甲府（コウフ）</t>
  </si>
  <si>
    <t>勝沼（カツヌマ）</t>
  </si>
  <si>
    <t>大月（オオツキ）</t>
  </si>
  <si>
    <t>古関（フルセキ）</t>
  </si>
  <si>
    <t>切石（キリイシ）</t>
  </si>
  <si>
    <t>河口湖（カワグチコ）</t>
  </si>
  <si>
    <t>山中（ヤマナカ）</t>
  </si>
  <si>
    <t>南部（ナンブ）</t>
  </si>
  <si>
    <t>井川（イカワ）</t>
  </si>
  <si>
    <t>御殿場（ゴテンバ）</t>
  </si>
  <si>
    <t>富士（フジ）</t>
  </si>
  <si>
    <t>三島（ミシマ）</t>
  </si>
  <si>
    <t>熱海伊豆山（アタミイズサン）</t>
  </si>
  <si>
    <t>佐久間（サクマ）</t>
  </si>
  <si>
    <t>川根本町（カワネホンチョウ）</t>
  </si>
  <si>
    <t>清水（シミズ）</t>
  </si>
  <si>
    <t>網代（アジロ）</t>
  </si>
  <si>
    <t>静岡（シズオカ）</t>
  </si>
  <si>
    <t>天竜（テンリュウ）</t>
  </si>
  <si>
    <t>浜松（ハママツ）</t>
  </si>
  <si>
    <t>菊川牧之原（キクガワマキノハラ）</t>
  </si>
  <si>
    <t>静岡空港（シズオカクウコウ）</t>
  </si>
  <si>
    <t>松崎（マツザキ）</t>
  </si>
  <si>
    <t>稲取（イナトリ）</t>
  </si>
  <si>
    <t>磐田（イワタ）</t>
  </si>
  <si>
    <t>御前崎（オマエザキ）</t>
  </si>
  <si>
    <t>石廊崎（イロウザキ）</t>
  </si>
  <si>
    <t>愛西（アイサイ）</t>
  </si>
  <si>
    <t>稲武（イナブ）</t>
  </si>
  <si>
    <t>名古屋（ナゴヤ）</t>
  </si>
  <si>
    <t>豊田（トヨタ）</t>
  </si>
  <si>
    <t>大府（オオブ）</t>
  </si>
  <si>
    <t>岡崎（オカザキ）</t>
  </si>
  <si>
    <t>新城（シンシロ）</t>
  </si>
  <si>
    <t>セントレア（セントレア）</t>
  </si>
  <si>
    <t>蒲郡（ガマゴオリ）</t>
  </si>
  <si>
    <t>南知多（ミナミチタ）</t>
  </si>
  <si>
    <t>豊橋（トヨハシ）</t>
  </si>
  <si>
    <t>伊良湖（イラコ）</t>
  </si>
  <si>
    <t>河合（カワイ）</t>
  </si>
  <si>
    <t>神岡（カミオカ）</t>
  </si>
  <si>
    <t>白川（シラカワ）</t>
  </si>
  <si>
    <t>栃尾（トチオ）</t>
  </si>
  <si>
    <t>高山（タカヤマ）</t>
  </si>
  <si>
    <t>六厩（ムマヤ）</t>
  </si>
  <si>
    <t>宮之前（ミヤノマエ）</t>
  </si>
  <si>
    <t>長滝（ナガタキ）</t>
  </si>
  <si>
    <t>萩原（ハギワラ）</t>
  </si>
  <si>
    <t>八幡（ハチマン）</t>
  </si>
  <si>
    <t>宮地（ミヤジ）</t>
  </si>
  <si>
    <t>樽見（タルミ）</t>
  </si>
  <si>
    <t>金山（カナヤマ）</t>
  </si>
  <si>
    <t>美濃（ミノ）</t>
  </si>
  <si>
    <t>黒川（クロカワ）</t>
  </si>
  <si>
    <t>揖斐川（イビガワ）</t>
  </si>
  <si>
    <t>美濃加茂（ミノカモ）</t>
  </si>
  <si>
    <t>恵那（エナ）</t>
  </si>
  <si>
    <t>中津川（ナカツガワ）</t>
  </si>
  <si>
    <t>関ケ原（セキガハラ）</t>
  </si>
  <si>
    <t>大垣（オオガキ）</t>
  </si>
  <si>
    <t>岐阜（ギフ）</t>
  </si>
  <si>
    <t>多治見（タジミ）</t>
  </si>
  <si>
    <t>桑名（クワナ）</t>
  </si>
  <si>
    <t>四日市（ヨッカイチ）</t>
  </si>
  <si>
    <t>亀山（カメヤマ）</t>
  </si>
  <si>
    <t>上野（ウエノ）</t>
  </si>
  <si>
    <t>津（ツ）</t>
  </si>
  <si>
    <t>小俣（オバタ）</t>
  </si>
  <si>
    <t>粥見（カユミ）</t>
  </si>
  <si>
    <t>鳥羽（トバ）</t>
  </si>
  <si>
    <t>南伊勢（ミナミイセ）</t>
  </si>
  <si>
    <t>紀伊長島（キイナガシマ）</t>
  </si>
  <si>
    <t>尾鷲（オワセ）</t>
  </si>
  <si>
    <t>熊野新鹿（クマノアタシカ）</t>
  </si>
  <si>
    <t>粟島（アワシマ）</t>
  </si>
  <si>
    <t>弾崎（ハジキザキ）</t>
  </si>
  <si>
    <t>村上（ムラカミ）</t>
  </si>
  <si>
    <t>相川（アイカワ）</t>
  </si>
  <si>
    <t>両津（リョウツ）</t>
  </si>
  <si>
    <t>中条（ナカジョウ）</t>
  </si>
  <si>
    <t>下関（シモセキ）</t>
  </si>
  <si>
    <t>新潟（ニイガタ）</t>
  </si>
  <si>
    <t>松浜（マツハマ）</t>
  </si>
  <si>
    <t>羽茂（ハモチ）</t>
  </si>
  <si>
    <t>新津（ニイツ）</t>
  </si>
  <si>
    <t>巻（マキ）</t>
  </si>
  <si>
    <t>寺泊（テラドマリ）</t>
  </si>
  <si>
    <t>三条（サンジョウ）</t>
  </si>
  <si>
    <t>津川（ツガワ）</t>
  </si>
  <si>
    <t>長岡（ナガオカ）</t>
  </si>
  <si>
    <t>柏崎（カシワザキ）</t>
  </si>
  <si>
    <t>守門（スモン）</t>
  </si>
  <si>
    <t>小出（コイデ）</t>
  </si>
  <si>
    <t>高田（タカダ）</t>
  </si>
  <si>
    <t>安塚（ヤスヅカ）</t>
  </si>
  <si>
    <t>十日町（トオカマチ）</t>
  </si>
  <si>
    <t>糸魚川（イトイガワ）</t>
  </si>
  <si>
    <t>能生（ノウ）</t>
  </si>
  <si>
    <t>関山（セキヤマ）</t>
  </si>
  <si>
    <t>津南（ツナン）</t>
  </si>
  <si>
    <t>氷見（ヒミ）</t>
  </si>
  <si>
    <t>魚津（ウオヅ）</t>
  </si>
  <si>
    <t>伏木（フシキ）</t>
  </si>
  <si>
    <t>富山（トヤマ）</t>
  </si>
  <si>
    <t>砺波（トナミ）</t>
  </si>
  <si>
    <t>秋ヶ島（アキガシマ）</t>
  </si>
  <si>
    <t>上市（カミイチ）</t>
  </si>
  <si>
    <t>南砺高宮（ナントタカミヤ）</t>
  </si>
  <si>
    <t>八尾（ヤツオ）</t>
  </si>
  <si>
    <t>珠洲（スズ）</t>
  </si>
  <si>
    <t>輪島（ワジマ）</t>
  </si>
  <si>
    <t>三井（ミイ）</t>
  </si>
  <si>
    <t>志賀（シカ）</t>
  </si>
  <si>
    <t>七尾（ナナオ）</t>
  </si>
  <si>
    <t>羽咋（ハクイ）</t>
  </si>
  <si>
    <t>かほく（カホク）</t>
  </si>
  <si>
    <t>金沢（カナザワ）</t>
  </si>
  <si>
    <t>小松（コマツ）</t>
  </si>
  <si>
    <t>白山河内（ハクサンカワチ）</t>
  </si>
  <si>
    <t>加賀中津原（カガナカツハラ）</t>
  </si>
  <si>
    <t>三国（ミクニ）</t>
  </si>
  <si>
    <t>春江（ハルエ）</t>
  </si>
  <si>
    <t>越廼（コシノ）</t>
  </si>
  <si>
    <t>福井（フクイ）</t>
  </si>
  <si>
    <t>勝山（カツヤマ）</t>
  </si>
  <si>
    <t>大野（オオノ）</t>
  </si>
  <si>
    <t>今庄（イマジョウ）</t>
  </si>
  <si>
    <t>敦賀（ツルガ）</t>
  </si>
  <si>
    <t>美浜（ミハマ）</t>
  </si>
  <si>
    <t>小浜（オバマ）</t>
  </si>
  <si>
    <t>今津（イマヅ）</t>
  </si>
  <si>
    <t>長浜（ナガハマ）</t>
  </si>
  <si>
    <t>米原（マイバラ）</t>
  </si>
  <si>
    <t>南小松（ミナミコマツ）</t>
  </si>
  <si>
    <t>彦根（ヒコネ）</t>
  </si>
  <si>
    <t>東近江（ヒガシオウミ）</t>
  </si>
  <si>
    <t>信楽（シガラキ）</t>
  </si>
  <si>
    <t>土山（ツチヤマ）</t>
  </si>
  <si>
    <t>間人（タイザ）</t>
  </si>
  <si>
    <t>宮津（ミヤヅ）</t>
  </si>
  <si>
    <t>舞鶴（マイヅル）</t>
  </si>
  <si>
    <t>福知山（フクチヤマ）</t>
  </si>
  <si>
    <t>美山（ミヤマ）</t>
  </si>
  <si>
    <t>園部（ソノベ）</t>
  </si>
  <si>
    <t>京都（キョウト）</t>
  </si>
  <si>
    <t>京田辺（キョウタナベ）</t>
  </si>
  <si>
    <t>能勢（ノセ）</t>
  </si>
  <si>
    <t>枚方（ヒラカタ）</t>
  </si>
  <si>
    <t>豊中（トヨナカ）</t>
  </si>
  <si>
    <t>大阪（オオサカ）</t>
  </si>
  <si>
    <t>生駒山（イコマヤマ）</t>
  </si>
  <si>
    <t>堺（サカイ）</t>
  </si>
  <si>
    <t>八尾（ヤオ）</t>
  </si>
  <si>
    <t>関空島（カンクウジマ）</t>
  </si>
  <si>
    <t>熊取（クマトリ）</t>
  </si>
  <si>
    <t>香住（カスミ）</t>
  </si>
  <si>
    <t>豊岡（トヨオカ）</t>
  </si>
  <si>
    <t>兎和野高原（ウワノコウゲン）</t>
  </si>
  <si>
    <t>和田山（ワダヤマ）</t>
  </si>
  <si>
    <t>生野（イクノ）</t>
  </si>
  <si>
    <t>柏原（カイバラ）</t>
  </si>
  <si>
    <t>一宮（イチノミヤ）</t>
  </si>
  <si>
    <t>福崎（フクサキ）</t>
  </si>
  <si>
    <t>西脇（ニシワキ）</t>
  </si>
  <si>
    <t>上郡（カミゴオリ）</t>
  </si>
  <si>
    <t>姫路（ヒメジ）</t>
  </si>
  <si>
    <t>三田（サンダ）</t>
  </si>
  <si>
    <t>三木（ミキ）</t>
  </si>
  <si>
    <t>家島（イエシマ）</t>
  </si>
  <si>
    <t>明石（アカシ）</t>
  </si>
  <si>
    <t>神戸空港（コウベクウコウ）</t>
  </si>
  <si>
    <t>神戸（コウベ）</t>
  </si>
  <si>
    <t>郡家（グンゲ）</t>
  </si>
  <si>
    <t>洲本（スモト）</t>
  </si>
  <si>
    <t>南淡（ナンダン）</t>
  </si>
  <si>
    <t>奈良（ナラ）</t>
  </si>
  <si>
    <t>針（ハリ）</t>
  </si>
  <si>
    <t>大宇陀（オオウダ）</t>
  </si>
  <si>
    <t>五條（ゴジョウ）</t>
  </si>
  <si>
    <t>上北山（カミキタヤマ）</t>
  </si>
  <si>
    <t>風屋（カゼヤ）</t>
  </si>
  <si>
    <t>かつらぎ（カツラギ）</t>
  </si>
  <si>
    <t>友ケ島（トモガシマ）</t>
  </si>
  <si>
    <t>和歌山（ワカヤマ）</t>
  </si>
  <si>
    <t>高野山（コウヤサン）</t>
  </si>
  <si>
    <t>龍神（リュウジン）</t>
  </si>
  <si>
    <t>川辺（カワベ）</t>
  </si>
  <si>
    <t>栗栖川（クリスガワ）</t>
  </si>
  <si>
    <t>新宮（シングウ）</t>
  </si>
  <si>
    <t>南紀白浜（ナンキシラハマ）</t>
  </si>
  <si>
    <t>西川（ニシカワ）</t>
  </si>
  <si>
    <t>潮岬（シオノミサキ）</t>
  </si>
  <si>
    <t>上長田（カミナガタ）</t>
  </si>
  <si>
    <t>千屋（チヤ）</t>
  </si>
  <si>
    <t>奈義（ナギ）</t>
  </si>
  <si>
    <t>今岡（イマオカ）</t>
  </si>
  <si>
    <t>久世（クセ）</t>
  </si>
  <si>
    <t>津山（ツヤマ）</t>
  </si>
  <si>
    <t>新見（ニイミ）</t>
  </si>
  <si>
    <t>福渡（フクワタリ）</t>
  </si>
  <si>
    <t>和気（ワケ）</t>
  </si>
  <si>
    <t>高梁（タカハシ）</t>
  </si>
  <si>
    <t>日応寺（ニチオウジ）</t>
  </si>
  <si>
    <t>岡山（オカヤマ）</t>
  </si>
  <si>
    <t>虫明（ムシアゲ）</t>
  </si>
  <si>
    <t>倉敷（クラシキ）</t>
  </si>
  <si>
    <t>笠岡（カサオカ）</t>
  </si>
  <si>
    <t>玉野（タマノ）</t>
  </si>
  <si>
    <t>高野（タカノ）</t>
  </si>
  <si>
    <t>三次（ミヨシ）</t>
  </si>
  <si>
    <t>庄原（ショウバラ）</t>
  </si>
  <si>
    <t>大朝（オオアサ）</t>
  </si>
  <si>
    <t>油木（ユキ）</t>
  </si>
  <si>
    <t>加計（カケ）</t>
  </si>
  <si>
    <t>三入（ミイリ）</t>
  </si>
  <si>
    <t>世羅（セラ）</t>
  </si>
  <si>
    <t>東広島（ヒガシヒロシマ）</t>
  </si>
  <si>
    <t>本郷（ホンゴウ）</t>
  </si>
  <si>
    <t>福山（フクヤマ）</t>
  </si>
  <si>
    <t>廿日市津田（ハツカイチツタ）</t>
  </si>
  <si>
    <t>広島（ヒロシマ）</t>
  </si>
  <si>
    <t>竹原（タケハラ）</t>
  </si>
  <si>
    <t>生口島（イクチジマ）</t>
  </si>
  <si>
    <t>大竹（オオタケ）</t>
  </si>
  <si>
    <t>呉（クレ）</t>
  </si>
  <si>
    <t>呉市蒲刈（クレシカマガリ）</t>
  </si>
  <si>
    <t>西郷（サイゴウ）</t>
  </si>
  <si>
    <t>西郷岬（サイゴウミサキ）</t>
  </si>
  <si>
    <t>海士（アマ）</t>
  </si>
  <si>
    <t>鹿島（カシマ）</t>
  </si>
  <si>
    <t>斐川（ヒカワ）</t>
  </si>
  <si>
    <t>松江（マツエ）</t>
  </si>
  <si>
    <t>出雲（イズモ）</t>
  </si>
  <si>
    <t>大田（オオダ）</t>
  </si>
  <si>
    <t>掛合（カケヤ）</t>
  </si>
  <si>
    <t>横田（ヨコタ）</t>
  </si>
  <si>
    <t>赤名（アカナ）</t>
  </si>
  <si>
    <t>川本（カワモト）</t>
  </si>
  <si>
    <t>浜田（ハマダ）</t>
  </si>
  <si>
    <t>瑞穂（ミズホ）</t>
  </si>
  <si>
    <t>弥栄（ヤサカ）</t>
  </si>
  <si>
    <t>高津（タカツ）</t>
  </si>
  <si>
    <t>益田（マスダ）</t>
  </si>
  <si>
    <t>津和野（ツワノ）</t>
  </si>
  <si>
    <t>吉賀（ヨシカ）</t>
  </si>
  <si>
    <t>境（サカイ）</t>
  </si>
  <si>
    <t>塩津（シオツ）</t>
  </si>
  <si>
    <t>青谷（アオヤ）</t>
  </si>
  <si>
    <t>湖山（コヤマ）</t>
  </si>
  <si>
    <t>岩井（イワイ）</t>
  </si>
  <si>
    <t>米子（ヨナゴ）</t>
  </si>
  <si>
    <t>倉吉（クラヨシ）</t>
  </si>
  <si>
    <t>鳥取（トットリ）</t>
  </si>
  <si>
    <t>智頭（チズ）</t>
  </si>
  <si>
    <t>茶屋（チャヤ）</t>
  </si>
  <si>
    <t>穴吹（アナブキ）</t>
  </si>
  <si>
    <t>徳島（トクシマ）</t>
  </si>
  <si>
    <t>京上（キョウジョウ）</t>
  </si>
  <si>
    <t>蒲生田（カモダ）</t>
  </si>
  <si>
    <t>木頭（キトウ）</t>
  </si>
  <si>
    <t>日和佐（ヒワサ）</t>
  </si>
  <si>
    <t>海陽（カイヨウ）</t>
  </si>
  <si>
    <t>内海（ウチノミ）</t>
  </si>
  <si>
    <t>多度津（タドツ）</t>
  </si>
  <si>
    <t>滝宮（タキノミヤ）</t>
  </si>
  <si>
    <t>香南（コウナン）</t>
  </si>
  <si>
    <t>引田（ヒケタ）</t>
  </si>
  <si>
    <t>財田（サイタ）</t>
  </si>
  <si>
    <t>大三島（オオミシマ）</t>
  </si>
  <si>
    <t>今治（イマバリ）</t>
  </si>
  <si>
    <t>西条（サイジョウ）</t>
  </si>
  <si>
    <t>新居浜（ニイハマ）</t>
  </si>
  <si>
    <t>四国中央（シコクチュウオウ）</t>
  </si>
  <si>
    <t>松山（マツヤマ）</t>
  </si>
  <si>
    <t>松山南吉田（マツヤマミナミヨシダ）</t>
  </si>
  <si>
    <t>久万（クマ）</t>
  </si>
  <si>
    <t>大洲（オオズ）</t>
  </si>
  <si>
    <t>瀬戸（セト）</t>
  </si>
  <si>
    <t>宇和（ウワ）</t>
  </si>
  <si>
    <t>宇和島（ウワジマ）</t>
  </si>
  <si>
    <t>近永（チカナガ）</t>
  </si>
  <si>
    <t>御荘（ミショウ）</t>
  </si>
  <si>
    <t>本川（ホンガワ）</t>
  </si>
  <si>
    <t>本山（モトヤマ）</t>
  </si>
  <si>
    <t>大栃（オオドチ）</t>
  </si>
  <si>
    <t>高知（コウチ）</t>
  </si>
  <si>
    <t>後免（ゴメン）</t>
  </si>
  <si>
    <t>南国日章（ナンコクニッショウ）</t>
  </si>
  <si>
    <t>安芸（アキ）</t>
  </si>
  <si>
    <t>梼原（ユスハラ）</t>
  </si>
  <si>
    <t>須崎（スサキ）</t>
  </si>
  <si>
    <t>窪川（クボカワ）</t>
  </si>
  <si>
    <t>室戸岬（ムロトミサキ）</t>
  </si>
  <si>
    <t>江川崎（エカワサキ）</t>
  </si>
  <si>
    <t>佐賀（サガ）</t>
  </si>
  <si>
    <t>宿毛（スクモ）</t>
  </si>
  <si>
    <t>中村（ナカムラ）</t>
  </si>
  <si>
    <t>須佐（スサ）</t>
  </si>
  <si>
    <t>萩（ハギ）</t>
  </si>
  <si>
    <t>油谷（ユヤ）</t>
  </si>
  <si>
    <t>徳佐（トクサ）</t>
  </si>
  <si>
    <t>秋吉台（アキヨシダイ）</t>
  </si>
  <si>
    <t>広瀬（ヒロセ）</t>
  </si>
  <si>
    <t>岩国（イワクニ）</t>
  </si>
  <si>
    <t>防府（ホウフ）</t>
  </si>
  <si>
    <t>下松（クダマツ）</t>
  </si>
  <si>
    <t>玖珂（クガ）</t>
  </si>
  <si>
    <t>下関（シモノセキ）</t>
  </si>
  <si>
    <t>宇部（ウベ）</t>
  </si>
  <si>
    <t>柳井（ヤナイ）</t>
  </si>
  <si>
    <t>安下庄（アゲノショウ）</t>
  </si>
  <si>
    <t>宗像（ムナカタ）</t>
  </si>
  <si>
    <t>八幡（ヤハタ）</t>
  </si>
  <si>
    <t>空港北町（クウコウキタマチ）</t>
  </si>
  <si>
    <t>行橋（ユクハシ）</t>
  </si>
  <si>
    <t>飯塚（イイヅカ）</t>
  </si>
  <si>
    <t>前原（マエバル）</t>
  </si>
  <si>
    <t>福岡（フクオカ）</t>
  </si>
  <si>
    <t>博多（ハカタ）</t>
  </si>
  <si>
    <t>太宰府（ダザイフ）</t>
  </si>
  <si>
    <t>添田（ソエダ）</t>
  </si>
  <si>
    <t>朝倉（アサクラ）</t>
  </si>
  <si>
    <t>久留米（クルメ）</t>
  </si>
  <si>
    <t>黒木（クロギ）</t>
  </si>
  <si>
    <t>大牟田（オオムタ）</t>
  </si>
  <si>
    <t>国見（クニミ）</t>
  </si>
  <si>
    <t>中津（ナカツ）</t>
  </si>
  <si>
    <t>豊後高田（ブンゴタカダ）</t>
  </si>
  <si>
    <t>院内（インナイ）</t>
  </si>
  <si>
    <t>杵築（キツキ）</t>
  </si>
  <si>
    <t>武蔵（ムサシ）</t>
  </si>
  <si>
    <t>日田（ヒタ）</t>
  </si>
  <si>
    <t>玖珠（クス）</t>
  </si>
  <si>
    <t>湯布院（ユフイン）</t>
  </si>
  <si>
    <t>大分（オオイタ）</t>
  </si>
  <si>
    <t>犬飼（イヌカイ）</t>
  </si>
  <si>
    <t>竹田（タケタ）</t>
  </si>
  <si>
    <t>佐伯（サイキ）</t>
  </si>
  <si>
    <t>宇目（ウメ）</t>
  </si>
  <si>
    <t>蒲江（カマエ）</t>
  </si>
  <si>
    <t>鰐浦（ワニウラ）</t>
  </si>
  <si>
    <t>厳原（イヅハラ）</t>
  </si>
  <si>
    <t>美津島（ミツシマ）</t>
  </si>
  <si>
    <t>芦辺（アシベ）</t>
  </si>
  <si>
    <t>石田（イシダ）</t>
  </si>
  <si>
    <t>平戸（ヒラド）</t>
  </si>
  <si>
    <t>松浦（マツウラ）</t>
  </si>
  <si>
    <t>佐世保（サセボ）</t>
  </si>
  <si>
    <t>西海（サイカイ）</t>
  </si>
  <si>
    <t>有川（アリカワ）</t>
  </si>
  <si>
    <t>大村（オオムラ）</t>
  </si>
  <si>
    <t>長崎（ナガサキ）</t>
  </si>
  <si>
    <t>雲仙岳（ウンゼンダケ）</t>
  </si>
  <si>
    <t>島原（シマバラ）</t>
  </si>
  <si>
    <t>福江（フクエ）</t>
  </si>
  <si>
    <t>上大津（カミオオヅ）</t>
  </si>
  <si>
    <t>口之津（クチノツ）</t>
  </si>
  <si>
    <t>脇岬（ワキミサキ）</t>
  </si>
  <si>
    <t>唐津（カラツ）</t>
  </si>
  <si>
    <t>伊万里（イマリ）</t>
  </si>
  <si>
    <t>嬉野（ウレシノ）</t>
  </si>
  <si>
    <t>川副（カワソエ）</t>
  </si>
  <si>
    <t>鹿北（カホク）</t>
  </si>
  <si>
    <t>南小国（ミナミオグニ）</t>
  </si>
  <si>
    <t>岱明（タイメイ）</t>
  </si>
  <si>
    <t>菊池（キクチ）</t>
  </si>
  <si>
    <t>阿蘇乙姫（アソオトヒメ）</t>
  </si>
  <si>
    <t>熊本（クマモト）</t>
  </si>
  <si>
    <t>益城（マシキ）</t>
  </si>
  <si>
    <t>南阿蘇（ミナミアソ）</t>
  </si>
  <si>
    <t>高森（タカモリ）</t>
  </si>
  <si>
    <t>三角（ミスミ）</t>
  </si>
  <si>
    <t>甲佐（コウサ）</t>
  </si>
  <si>
    <t>松島（マツシマ）</t>
  </si>
  <si>
    <t>本渡（ホンド）</t>
  </si>
  <si>
    <t>八代（ヤツシロ）</t>
  </si>
  <si>
    <t>水俣（ミナマタ）</t>
  </si>
  <si>
    <t>人吉（ヒトヨシ）</t>
  </si>
  <si>
    <t>上（ウエ）</t>
  </si>
  <si>
    <t>牛深（ウシブカ）</t>
  </si>
  <si>
    <t>高千穂（タカチホ）</t>
  </si>
  <si>
    <t>古江（フルエ）</t>
  </si>
  <si>
    <t>鞍岡（クラオカ）</t>
  </si>
  <si>
    <t>延岡（ノベオカ）</t>
  </si>
  <si>
    <t>日向（ヒュウガ）</t>
  </si>
  <si>
    <t>神門（ミカド）</t>
  </si>
  <si>
    <t>西米良（ニシメラ）</t>
  </si>
  <si>
    <t>高鍋（タカナベ）</t>
  </si>
  <si>
    <t>加久藤（カクトウ）</t>
  </si>
  <si>
    <t>西都（サイト）</t>
  </si>
  <si>
    <t>小林（コバヤシ）</t>
  </si>
  <si>
    <t>宮崎（ミヤザキ）</t>
  </si>
  <si>
    <t>田野（タノ）</t>
  </si>
  <si>
    <t>赤江（アカエ）</t>
  </si>
  <si>
    <t>都城（ミヤコノジョウ）</t>
  </si>
  <si>
    <t>油津（アブラツ）</t>
  </si>
  <si>
    <t>串間（クシマ）</t>
  </si>
  <si>
    <t>阿久根（アクネ）</t>
  </si>
  <si>
    <t>大口（オオクチ）</t>
  </si>
  <si>
    <t>さつま柏原（サツマカシワバル）</t>
  </si>
  <si>
    <t>中甑（ナカコシキ）</t>
  </si>
  <si>
    <t>川内（センダイ）</t>
  </si>
  <si>
    <t>溝辺（ミゾベ）</t>
  </si>
  <si>
    <t>東市来（ヒガシイチキ）</t>
  </si>
  <si>
    <t>牧之原（マキノハラ）</t>
  </si>
  <si>
    <t>鹿児島（カゴシマ）</t>
  </si>
  <si>
    <t>輝北（キホク）</t>
  </si>
  <si>
    <t>加世田（カセダ）</t>
  </si>
  <si>
    <t>志布志（シブシ）</t>
  </si>
  <si>
    <t>喜入（キイレ）</t>
  </si>
  <si>
    <t>鹿屋（カノヤ）</t>
  </si>
  <si>
    <t>肝付前田（キモツキマエダ）</t>
  </si>
  <si>
    <t>枕崎（マクラザキ）</t>
  </si>
  <si>
    <t>指宿（イブスキ）</t>
  </si>
  <si>
    <t>内之浦（ウチノウラ）</t>
  </si>
  <si>
    <t>種子島（タネガシマ）</t>
  </si>
  <si>
    <t>中種子（ナカタネ）</t>
  </si>
  <si>
    <t>上中（カミナカ）</t>
  </si>
  <si>
    <t>屋久島（ヤクシマ）</t>
  </si>
  <si>
    <t>尾之間（オノアイダ）</t>
  </si>
  <si>
    <t>中之島（ナカノシマ）</t>
  </si>
  <si>
    <t>笠利（カサリ）</t>
  </si>
  <si>
    <t>名瀬（ナゼ）</t>
  </si>
  <si>
    <t>喜界島（キカイジマ）</t>
  </si>
  <si>
    <t>古仁屋（コニヤ）</t>
  </si>
  <si>
    <t>天城（アマギ）</t>
  </si>
  <si>
    <t>伊仙（イセン）</t>
  </si>
  <si>
    <t>沖永良部（オキノエラブ）</t>
  </si>
  <si>
    <t>与論島（ヨロンジマ）</t>
  </si>
  <si>
    <t>伊是名（イゼナ）</t>
  </si>
  <si>
    <t>奥（オク）</t>
  </si>
  <si>
    <t>名護（ナゴ）</t>
  </si>
  <si>
    <t>北原（キタハラ）</t>
  </si>
  <si>
    <t>久米島（クメジマ）</t>
  </si>
  <si>
    <t>宮城島（ミヤギジマ）</t>
  </si>
  <si>
    <t>渡嘉敷（トカシキ）</t>
  </si>
  <si>
    <t>那覇（ナハ）</t>
  </si>
  <si>
    <t>安次嶺（アシミネ）</t>
  </si>
  <si>
    <t>糸数（イトカズ）</t>
  </si>
  <si>
    <t>北大東</t>
  </si>
  <si>
    <t>北大東（キタダイトウ）</t>
  </si>
  <si>
    <t>南大東</t>
  </si>
  <si>
    <t>南大東（ミナミダイトウ）（南大東島（ミナミダイトウジマ））</t>
  </si>
  <si>
    <t>旧東</t>
  </si>
  <si>
    <t>旧東（キュウトウ）</t>
  </si>
  <si>
    <t>下地島</t>
  </si>
  <si>
    <t>下地島（シモジシマ）</t>
  </si>
  <si>
    <t>宮古島</t>
  </si>
  <si>
    <t>宮古島（ミヤコジマ）</t>
  </si>
  <si>
    <t>鏡原</t>
  </si>
  <si>
    <t>鏡原（カガミハラ）</t>
  </si>
  <si>
    <t>仲筋</t>
  </si>
  <si>
    <t>仲筋（ナカスジ）</t>
  </si>
  <si>
    <t>伊原間</t>
  </si>
  <si>
    <t>伊原間（イバルマ）</t>
  </si>
  <si>
    <t>所野</t>
  </si>
  <si>
    <t>所野（トコロノ）</t>
  </si>
  <si>
    <t>与那国島</t>
  </si>
  <si>
    <t>与那国島（ヨナグニジマ）</t>
  </si>
  <si>
    <t>西表島</t>
  </si>
  <si>
    <t>西表島（イリオモテジマ）</t>
  </si>
  <si>
    <t>石垣島</t>
  </si>
  <si>
    <t>石垣島（イシガキジマ）</t>
  </si>
  <si>
    <t>盛山</t>
  </si>
  <si>
    <t>盛山（モリヤマ）</t>
  </si>
  <si>
    <t>大原</t>
  </si>
  <si>
    <t>大原（オオハラ）</t>
  </si>
  <si>
    <t>波照間</t>
  </si>
  <si>
    <t>波照間（ハテルマ）</t>
  </si>
  <si>
    <t>設置予定地区(都道府県)</t>
    <rPh sb="0" eb="2">
      <t>セッチ</t>
    </rPh>
    <rPh sb="2" eb="4">
      <t>ヨテイ</t>
    </rPh>
    <rPh sb="4" eb="6">
      <t>チク</t>
    </rPh>
    <rPh sb="7" eb="11">
      <t>トドウフケン</t>
    </rPh>
    <phoneticPr fontId="1"/>
  </si>
  <si>
    <t>設置予定地区(地域)</t>
    <rPh sb="0" eb="2">
      <t>セッチ</t>
    </rPh>
    <rPh sb="2" eb="4">
      <t>ヨテイ</t>
    </rPh>
    <rPh sb="4" eb="6">
      <t>チク</t>
    </rPh>
    <rPh sb="7" eb="9">
      <t>チイキ</t>
    </rPh>
    <phoneticPr fontId="1"/>
  </si>
  <si>
    <t>※設置地点に近い地点を選択してください</t>
    <rPh sb="1" eb="3">
      <t>セッチ</t>
    </rPh>
    <rPh sb="3" eb="5">
      <t>チテン</t>
    </rPh>
    <rPh sb="6" eb="7">
      <t>チカ</t>
    </rPh>
    <rPh sb="8" eb="10">
      <t>チテン</t>
    </rPh>
    <rPh sb="11" eb="13">
      <t>センタク</t>
    </rPh>
    <phoneticPr fontId="1"/>
  </si>
  <si>
    <t>※最低気温は直接入力することもできます</t>
    <rPh sb="1" eb="3">
      <t>サイテイ</t>
    </rPh>
    <rPh sb="3" eb="5">
      <t>キオン</t>
    </rPh>
    <rPh sb="6" eb="8">
      <t>チョクセツ</t>
    </rPh>
    <rPh sb="8" eb="10">
      <t>ニュウリョク</t>
    </rPh>
    <phoneticPr fontId="1"/>
  </si>
  <si>
    <t>EIBS V</t>
    <phoneticPr fontId="1"/>
  </si>
  <si>
    <t>北海道宗谷地方宗谷岬</t>
  </si>
  <si>
    <t>北海道宗谷地方稚内</t>
  </si>
  <si>
    <t>北海道宗谷地方礼文</t>
  </si>
  <si>
    <t>北海道宗谷地方声問</t>
  </si>
  <si>
    <t>北海道宗谷地方浜鬼志別</t>
  </si>
  <si>
    <t>北海道宗谷地方本泊</t>
  </si>
  <si>
    <t>北海道宗谷地方沼川</t>
  </si>
  <si>
    <t>北海道宗谷地方沓形</t>
  </si>
  <si>
    <t>北海道宗谷地方豊富</t>
  </si>
  <si>
    <t>北海道宗谷地方浜頓別</t>
  </si>
  <si>
    <t>北海道宗谷地方中頓別</t>
  </si>
  <si>
    <t>北海道宗谷地方北見枝幸</t>
  </si>
  <si>
    <t>北海道宗谷地方歌登</t>
  </si>
  <si>
    <t>北海道上川地方中川</t>
  </si>
  <si>
    <t>北海道上川地方音威子府</t>
  </si>
  <si>
    <t>北海道上川地方美深</t>
  </si>
  <si>
    <t>北海道上川地方名寄</t>
  </si>
  <si>
    <t>北海道上川地方下川</t>
  </si>
  <si>
    <t>北海道上川地方士別</t>
  </si>
  <si>
    <t>北海道上川地方朝日</t>
  </si>
  <si>
    <t>北海道上川地方和寒</t>
  </si>
  <si>
    <t>北海道上川地方江丹別</t>
  </si>
  <si>
    <t>北海道上川地方比布</t>
  </si>
  <si>
    <t>北海道上川地方上川</t>
  </si>
  <si>
    <t>北海道上川地方旭川</t>
  </si>
  <si>
    <t>北海道上川地方東川</t>
  </si>
  <si>
    <t>北海道上川地方東神楽</t>
  </si>
  <si>
    <t>北海道上川地方志比内</t>
  </si>
  <si>
    <t>北海道上川地方美瑛</t>
  </si>
  <si>
    <t>北海道上川地方上富良野</t>
  </si>
  <si>
    <t>北海道上川地方富良野</t>
  </si>
  <si>
    <t>北海道上川地方麓郷</t>
  </si>
  <si>
    <t>北海道上川地方幾寅</t>
  </si>
  <si>
    <t>北海道上川地方占冠</t>
  </si>
  <si>
    <t>北海道上川地方朱鞠内</t>
  </si>
  <si>
    <t>北海道上川地方幌加内</t>
  </si>
  <si>
    <t>北海道留萌地方天塩</t>
  </si>
  <si>
    <t>北海道留萌地方遠別</t>
  </si>
  <si>
    <t>北海道留萌地方初山別</t>
  </si>
  <si>
    <t>北海道留萌地方焼尻</t>
  </si>
  <si>
    <t>北海道留萌地方羽幌</t>
  </si>
  <si>
    <t>北海道留萌地方達布</t>
  </si>
  <si>
    <t>北海道留萌地方留萌</t>
  </si>
  <si>
    <t>北海道留萌地方増毛</t>
  </si>
  <si>
    <t>北海道留萌地方幌糠</t>
  </si>
  <si>
    <t>北海道石狩地方浜益</t>
  </si>
  <si>
    <t>北海道石狩地方厚田</t>
  </si>
  <si>
    <t>北海道石狩地方新篠津</t>
  </si>
  <si>
    <t>北海道石狩地方山口</t>
  </si>
  <si>
    <t>北海道石狩地方石狩</t>
  </si>
  <si>
    <t>北海道石狩地方江別</t>
  </si>
  <si>
    <t>北海道石狩地方札幌</t>
  </si>
  <si>
    <t>北海道石狩地方恵庭島松</t>
  </si>
  <si>
    <t>北海道石狩地方支笏湖畔</t>
  </si>
  <si>
    <t>北海道石狩地方千歳</t>
  </si>
  <si>
    <t>北海道空知地方石狩沼田</t>
  </si>
  <si>
    <t>北海道空知地方秩父別</t>
  </si>
  <si>
    <t>北海道空知地方深川</t>
  </si>
  <si>
    <t>北海道空知地方空知吉野</t>
  </si>
  <si>
    <t>北海道空知地方滝川</t>
  </si>
  <si>
    <t>北海道空知地方芦別</t>
  </si>
  <si>
    <t>北海道空知地方月形</t>
  </si>
  <si>
    <t>北海道空知地方美唄</t>
  </si>
  <si>
    <t>北海道空知地方岩見沢</t>
  </si>
  <si>
    <t>北海道空知地方長沼</t>
  </si>
  <si>
    <t>北海道空知地方夕張</t>
  </si>
  <si>
    <t>北海道後志地方美国</t>
  </si>
  <si>
    <t>北海道後志地方神恵内</t>
  </si>
  <si>
    <t>北海道後志地方余市</t>
  </si>
  <si>
    <t>北海道後志地方小樽</t>
  </si>
  <si>
    <t>北海道後志地方共和</t>
  </si>
  <si>
    <t>北海道後志地方蘭越</t>
  </si>
  <si>
    <t>北海道後志地方倶知安</t>
  </si>
  <si>
    <t>北海道後志地方寿都</t>
  </si>
  <si>
    <t>北海道後志地方真狩</t>
  </si>
  <si>
    <t>北海道後志地方喜茂別</t>
  </si>
  <si>
    <t>北海道後志地方黒松内</t>
  </si>
  <si>
    <t>北海道網走・北見・紋別地方雄武</t>
  </si>
  <si>
    <t>北海道網走・北見・紋別地方興部</t>
  </si>
  <si>
    <t>北海道網走・北見・紋別地方西興部</t>
  </si>
  <si>
    <t>北海道網走・北見・紋別地方紋別</t>
  </si>
  <si>
    <t>北海道網走・北見・紋別地方紋別小向</t>
  </si>
  <si>
    <t>北海道網走・北見・紋別地方湧別</t>
  </si>
  <si>
    <t>北海道網走・北見・紋別地方滝上</t>
  </si>
  <si>
    <t>北海道網走・北見・紋別地方常呂</t>
  </si>
  <si>
    <t>北海道網走・北見・紋別地方遠軽</t>
  </si>
  <si>
    <t>北海道網走・北見・紋別地方佐呂間</t>
  </si>
  <si>
    <t>北海道網走・北見・紋別地方網走</t>
  </si>
  <si>
    <t>北海道網走・北見・紋別地方宇登呂</t>
  </si>
  <si>
    <t>北海道網走・北見・紋別地方白滝</t>
  </si>
  <si>
    <t>北海道網走・北見・紋別地方生田原</t>
  </si>
  <si>
    <t>北海道網走・北見・紋別地方北見</t>
  </si>
  <si>
    <t>北海道網走・北見・紋別地方女満別</t>
  </si>
  <si>
    <t>北海道網走・北見・紋別地方小清水</t>
  </si>
  <si>
    <t>北海道網走・北見・紋別地方斜里</t>
  </si>
  <si>
    <t>北海道網走・北見・紋別地方留辺蘂</t>
  </si>
  <si>
    <t>北海道網走・北見・紋別地方境野</t>
  </si>
  <si>
    <t>北海道網走・北見・紋別地方美幌</t>
  </si>
  <si>
    <t>北海道網走・北見・紋別地方津別</t>
  </si>
  <si>
    <t>北海道根室地方羅臼</t>
  </si>
  <si>
    <t>北海道根室地方標津</t>
  </si>
  <si>
    <t>北海道根室地方上標津</t>
  </si>
  <si>
    <t>北海道根室地方中標津</t>
  </si>
  <si>
    <t>北海道根室地方根室中標津</t>
  </si>
  <si>
    <t>北海道根室地方別海</t>
  </si>
  <si>
    <t>北海道根室地方根室</t>
  </si>
  <si>
    <t>北海道根室地方納沙布</t>
  </si>
  <si>
    <t>北海道根室地方厚床</t>
  </si>
  <si>
    <t>北海道釧路地方川湯</t>
  </si>
  <si>
    <t>北海道釧路地方弟子屈</t>
  </si>
  <si>
    <t>北海道釧路地方阿寒湖畔</t>
  </si>
  <si>
    <t>北海道釧路地方標茶</t>
  </si>
  <si>
    <t>北海道釧路地方鶴居</t>
  </si>
  <si>
    <t>北海道釧路地方中徹別</t>
  </si>
  <si>
    <t>北海道釧路地方榊町</t>
  </si>
  <si>
    <t>北海道釧路地方鶴丘</t>
  </si>
  <si>
    <t>北海道釧路地方太田</t>
  </si>
  <si>
    <t>北海道釧路地方白糠</t>
  </si>
  <si>
    <t>北海道釧路地方釧路</t>
  </si>
  <si>
    <t>北海道釧路地方知方学</t>
  </si>
  <si>
    <t>北海道十勝地方陸別</t>
  </si>
  <si>
    <t>北海道十勝地方ぬかびら源泉郷</t>
  </si>
  <si>
    <t>北海道十勝地方上士幌</t>
  </si>
  <si>
    <t>北海道十勝地方足寄</t>
  </si>
  <si>
    <t>北海道十勝地方本別</t>
  </si>
  <si>
    <t>北海道十勝地方新得</t>
  </si>
  <si>
    <t>北海道十勝地方鹿追</t>
  </si>
  <si>
    <t>北海道十勝地方駒場</t>
  </si>
  <si>
    <t>北海道十勝地方芽室</t>
  </si>
  <si>
    <t>北海道十勝地方帯広</t>
  </si>
  <si>
    <t>北海道十勝地方池田</t>
  </si>
  <si>
    <t>北海道十勝地方浦幌</t>
  </si>
  <si>
    <t>北海道十勝地方帯広泉</t>
  </si>
  <si>
    <t>北海道十勝地方糠内</t>
  </si>
  <si>
    <t>北海道十勝地方上札内</t>
  </si>
  <si>
    <t>北海道十勝地方更別</t>
  </si>
  <si>
    <t>北海道十勝地方大津</t>
  </si>
  <si>
    <t>北海道十勝地方大樹</t>
  </si>
  <si>
    <t>北海道十勝地方広尾</t>
  </si>
  <si>
    <t>北海道胆振地方厚真</t>
  </si>
  <si>
    <t>北海道胆振地方穂別</t>
  </si>
  <si>
    <t>北海道胆振地方大滝</t>
  </si>
  <si>
    <t>北海道胆振地方森野</t>
  </si>
  <si>
    <t>北海道胆振地方苫小牧</t>
  </si>
  <si>
    <t>北海道胆振地方大岸</t>
  </si>
  <si>
    <t>北海道胆振地方白老</t>
  </si>
  <si>
    <t>北海道胆振地方鵡川</t>
  </si>
  <si>
    <t>北海道胆振地方伊達</t>
  </si>
  <si>
    <t>北海道胆振地方登別</t>
  </si>
  <si>
    <t>北海道胆振地方室蘭</t>
  </si>
  <si>
    <t>北海道日高地方日高</t>
  </si>
  <si>
    <t>北海道日高地方日高門別</t>
  </si>
  <si>
    <t>北海道日高地方新和</t>
  </si>
  <si>
    <t>北海道日高地方静内</t>
  </si>
  <si>
    <t>北海道日高地方三石</t>
  </si>
  <si>
    <t>北海道日高地方中杵臼</t>
  </si>
  <si>
    <t>北海道日高地方浦河</t>
  </si>
  <si>
    <t>北海道日高地方えりも岬</t>
  </si>
  <si>
    <t>北海道渡島地方長万部</t>
  </si>
  <si>
    <t>北海道渡島地方八雲</t>
  </si>
  <si>
    <t>北海道渡島地方森</t>
  </si>
  <si>
    <t>北海道渡島地方川汲</t>
  </si>
  <si>
    <t>北海道渡島地方北斗</t>
  </si>
  <si>
    <t>北海道渡島地方函館</t>
  </si>
  <si>
    <t>北海道渡島地方高松</t>
  </si>
  <si>
    <t>北海道渡島地方木古内</t>
  </si>
  <si>
    <t>北海道渡島地方松前</t>
  </si>
  <si>
    <t>北海道渡島地方熊石</t>
  </si>
  <si>
    <t>北海道檜山地方せたな</t>
  </si>
  <si>
    <t>北海道檜山地方今金</t>
  </si>
  <si>
    <t>北海道檜山地方奥尻</t>
  </si>
  <si>
    <t>北海道檜山地方米岡</t>
  </si>
  <si>
    <t>北海道檜山地方鶉</t>
  </si>
  <si>
    <t>北海道檜山地方江差</t>
  </si>
  <si>
    <t>青森県大間</t>
  </si>
  <si>
    <t>青森県むつ</t>
  </si>
  <si>
    <t>青森県小田野沢</t>
  </si>
  <si>
    <t>青森県今別</t>
  </si>
  <si>
    <t>青森県脇野沢</t>
  </si>
  <si>
    <t>青森県市浦</t>
  </si>
  <si>
    <t>青森県蟹田</t>
  </si>
  <si>
    <t>青森県五所川原</t>
  </si>
  <si>
    <t>青森県青森</t>
  </si>
  <si>
    <t>青森県野辺地</t>
  </si>
  <si>
    <t>青森県六ケ所</t>
  </si>
  <si>
    <t>青森県鰺ケ沢</t>
  </si>
  <si>
    <t>青森県青森大谷</t>
  </si>
  <si>
    <t>青森県深浦</t>
  </si>
  <si>
    <t>青森県弘前</t>
  </si>
  <si>
    <t>青森県黒石</t>
  </si>
  <si>
    <t>青森県酸ケ湯</t>
  </si>
  <si>
    <t>青森県三沢</t>
  </si>
  <si>
    <t>青森県十和田</t>
  </si>
  <si>
    <t>青森県八戸</t>
  </si>
  <si>
    <t>青森県碇ケ関</t>
  </si>
  <si>
    <t>青森県休屋</t>
  </si>
  <si>
    <t>青森県三戸</t>
  </si>
  <si>
    <t>秋田県八森</t>
  </si>
  <si>
    <t>秋田県能代</t>
  </si>
  <si>
    <t>秋田県鷹巣</t>
  </si>
  <si>
    <t>秋田県大館</t>
  </si>
  <si>
    <t>秋田県鹿角</t>
  </si>
  <si>
    <t>秋田県脇神</t>
  </si>
  <si>
    <t>秋田県湯瀬</t>
  </si>
  <si>
    <t>秋田県八幡平</t>
  </si>
  <si>
    <t>秋田県男鹿</t>
  </si>
  <si>
    <t>秋田県大潟</t>
  </si>
  <si>
    <t>秋田県五城目</t>
  </si>
  <si>
    <t>秋田県阿仁合</t>
  </si>
  <si>
    <t>秋田県秋田</t>
  </si>
  <si>
    <t>秋田県岩見三内</t>
  </si>
  <si>
    <t>秋田県雄和</t>
  </si>
  <si>
    <t>秋田県角館</t>
  </si>
  <si>
    <t>秋田県田沢湖</t>
  </si>
  <si>
    <t>秋田県大正寺</t>
  </si>
  <si>
    <t>秋田県大曲</t>
  </si>
  <si>
    <t>秋田県本荘</t>
  </si>
  <si>
    <t>秋田県東由利</t>
  </si>
  <si>
    <t>秋田県横手</t>
  </si>
  <si>
    <t>秋田県にかほ</t>
  </si>
  <si>
    <t>秋田県矢島</t>
  </si>
  <si>
    <t>秋田県湯沢</t>
  </si>
  <si>
    <t>秋田県湯の岱</t>
  </si>
  <si>
    <t>岩手県種市</t>
  </si>
  <si>
    <t>岩手県軽米</t>
  </si>
  <si>
    <t>岩手県二戸</t>
  </si>
  <si>
    <t>岩手県山形</t>
  </si>
  <si>
    <t>岩手県久慈</t>
  </si>
  <si>
    <t>岩手県荒屋</t>
  </si>
  <si>
    <t>岩手県奥中山</t>
  </si>
  <si>
    <t>岩手県葛巻</t>
  </si>
  <si>
    <t>岩手県普代</t>
  </si>
  <si>
    <t>岩手県岩手松尾</t>
  </si>
  <si>
    <t>岩手県好摩</t>
  </si>
  <si>
    <t>岩手県岩泉</t>
  </si>
  <si>
    <t>岩手県小本</t>
  </si>
  <si>
    <t>岩手県薮川</t>
  </si>
  <si>
    <t>岩手県雫石</t>
  </si>
  <si>
    <t>岩手県盛岡</t>
  </si>
  <si>
    <t>岩手県区界</t>
  </si>
  <si>
    <t>岩手県宮古</t>
  </si>
  <si>
    <t>岩手県沢内</t>
  </si>
  <si>
    <t>岩手県紫波</t>
  </si>
  <si>
    <t>岩手県川井</t>
  </si>
  <si>
    <t>岩手県花巻</t>
  </si>
  <si>
    <t>岩手県大迫</t>
  </si>
  <si>
    <t>岩手県山田</t>
  </si>
  <si>
    <t>岩手県湯田</t>
  </si>
  <si>
    <t>岩手県遠野</t>
  </si>
  <si>
    <t>岩手県北上</t>
  </si>
  <si>
    <t>岩手県釜石</t>
  </si>
  <si>
    <t>岩手県若柳</t>
  </si>
  <si>
    <t>岩手県江刺</t>
  </si>
  <si>
    <t>岩手県住田</t>
  </si>
  <si>
    <t>岩手県大船渡</t>
  </si>
  <si>
    <t>岩手県一関</t>
  </si>
  <si>
    <t>岩手県千厩</t>
  </si>
  <si>
    <t>宮城県駒ノ湯</t>
  </si>
  <si>
    <t>宮城県気仙沼</t>
  </si>
  <si>
    <t>宮城県川渡</t>
  </si>
  <si>
    <t>宮城県築館</t>
  </si>
  <si>
    <t>宮城県米山</t>
  </si>
  <si>
    <t>宮城県志津川</t>
  </si>
  <si>
    <t>宮城県古川</t>
  </si>
  <si>
    <t>宮城県大衡</t>
  </si>
  <si>
    <t>宮城県鹿島台</t>
  </si>
  <si>
    <t>宮城県石巻</t>
  </si>
  <si>
    <t>宮城県女川</t>
  </si>
  <si>
    <t>宮城県新川</t>
  </si>
  <si>
    <t>宮城県塩釜</t>
  </si>
  <si>
    <t>宮城県仙台</t>
  </si>
  <si>
    <t>宮城県名取</t>
  </si>
  <si>
    <t>宮城県白石</t>
  </si>
  <si>
    <t>宮城県蔵王</t>
  </si>
  <si>
    <t>宮城県亘理</t>
  </si>
  <si>
    <t>宮城県丸森</t>
  </si>
  <si>
    <t>山形県飛島</t>
  </si>
  <si>
    <t>山形県酒田</t>
  </si>
  <si>
    <t>山形県差首鍋</t>
  </si>
  <si>
    <t>山形県浜中</t>
  </si>
  <si>
    <t>山形県金山</t>
  </si>
  <si>
    <t>山形県鶴岡</t>
  </si>
  <si>
    <t>山形県狩川</t>
  </si>
  <si>
    <t>山形県新庄</t>
  </si>
  <si>
    <t>山形県向町</t>
  </si>
  <si>
    <t>山形県肘折</t>
  </si>
  <si>
    <t>山形県尾花沢</t>
  </si>
  <si>
    <t>山形県鼠ケ関</t>
  </si>
  <si>
    <t>山形県村山</t>
  </si>
  <si>
    <t>山形県東根</t>
  </si>
  <si>
    <t>山形県大井沢</t>
  </si>
  <si>
    <t>山形県左沢</t>
  </si>
  <si>
    <t>山形県山形</t>
  </si>
  <si>
    <t>山形県長井</t>
  </si>
  <si>
    <t>山形県小国</t>
  </si>
  <si>
    <t>山形県高畠</t>
  </si>
  <si>
    <t>山形県高峰</t>
  </si>
  <si>
    <t>山形県米沢</t>
  </si>
  <si>
    <t>福島県茂庭</t>
  </si>
  <si>
    <t>福島県梁川</t>
  </si>
  <si>
    <t>福島県桧原</t>
  </si>
  <si>
    <t>福島県福島</t>
  </si>
  <si>
    <t>福島県相馬</t>
  </si>
  <si>
    <t>福島県喜多方</t>
  </si>
  <si>
    <t>福島県鷲倉</t>
  </si>
  <si>
    <t>福島県飯舘</t>
  </si>
  <si>
    <t>福島県西会津</t>
  </si>
  <si>
    <t>福島県猪苗代</t>
  </si>
  <si>
    <t>福島県二本松</t>
  </si>
  <si>
    <t>福島県金山</t>
  </si>
  <si>
    <t>福島県若松</t>
  </si>
  <si>
    <t>福島県船引</t>
  </si>
  <si>
    <t>福島県浪江</t>
  </si>
  <si>
    <t>福島県只見</t>
  </si>
  <si>
    <t>福島県郡山</t>
  </si>
  <si>
    <t>福島県川内</t>
  </si>
  <si>
    <t>福島県南郷</t>
  </si>
  <si>
    <t>福島県湯本</t>
  </si>
  <si>
    <t>福島県玉川</t>
  </si>
  <si>
    <t>福島県小野新町</t>
  </si>
  <si>
    <t>福島県広野</t>
  </si>
  <si>
    <t>福島県田島</t>
  </si>
  <si>
    <t>福島県白河</t>
  </si>
  <si>
    <t>福島県石川</t>
  </si>
  <si>
    <t>福島県桧枝岐</t>
  </si>
  <si>
    <t>福島県東白川</t>
  </si>
  <si>
    <t>福島県山田</t>
  </si>
  <si>
    <t>福島県小名浜</t>
  </si>
  <si>
    <t>茨城県北茨城</t>
  </si>
  <si>
    <t>茨城県大子</t>
  </si>
  <si>
    <t>茨城県常陸大宮</t>
  </si>
  <si>
    <t>茨城県日立</t>
  </si>
  <si>
    <t>茨城県笠間</t>
  </si>
  <si>
    <t>茨城県水戸</t>
  </si>
  <si>
    <t>茨城県古河</t>
  </si>
  <si>
    <t>茨城県下館</t>
  </si>
  <si>
    <t>茨城県下妻</t>
  </si>
  <si>
    <t>茨城県鉾田</t>
  </si>
  <si>
    <t>茨城県つくば</t>
  </si>
  <si>
    <t>茨城県土浦</t>
  </si>
  <si>
    <t>茨城県鹿嶋</t>
  </si>
  <si>
    <t>茨城県龍ケ崎</t>
  </si>
  <si>
    <t>栃木県那須高原</t>
  </si>
  <si>
    <t>栃木県五十里</t>
  </si>
  <si>
    <t>栃木県黒磯</t>
  </si>
  <si>
    <t>栃木県土呂部</t>
  </si>
  <si>
    <t>栃木県大田原</t>
  </si>
  <si>
    <t>栃木県奥日光</t>
  </si>
  <si>
    <t>栃木県日光東町</t>
  </si>
  <si>
    <t>栃木県塩谷</t>
  </si>
  <si>
    <t>栃木県那須烏山</t>
  </si>
  <si>
    <t>栃木県鹿沼</t>
  </si>
  <si>
    <t>栃木県宇都宮</t>
  </si>
  <si>
    <t>栃木県真岡</t>
  </si>
  <si>
    <t>栃木県佐野</t>
  </si>
  <si>
    <t>栃木県小山</t>
  </si>
  <si>
    <t>群馬県藤原</t>
  </si>
  <si>
    <t>群馬県みなかみ</t>
  </si>
  <si>
    <t>群馬県草津</t>
  </si>
  <si>
    <t>群馬県沼田</t>
  </si>
  <si>
    <t>群馬県中之条</t>
  </si>
  <si>
    <t>群馬県田代</t>
  </si>
  <si>
    <t>群馬県前橋</t>
  </si>
  <si>
    <t>群馬県桐生</t>
  </si>
  <si>
    <t>群馬県上里見</t>
  </si>
  <si>
    <t>群馬県伊勢崎</t>
  </si>
  <si>
    <t>群馬県西野牧</t>
  </si>
  <si>
    <t>群馬県館林</t>
  </si>
  <si>
    <t>群馬県神流</t>
  </si>
  <si>
    <t>埼玉県寄居</t>
  </si>
  <si>
    <t>埼玉県熊谷</t>
  </si>
  <si>
    <t>埼玉県久喜</t>
  </si>
  <si>
    <t>埼玉県秩父</t>
  </si>
  <si>
    <t>埼玉県鳩山</t>
  </si>
  <si>
    <t>埼玉県さいたま</t>
  </si>
  <si>
    <t>埼玉県越谷</t>
  </si>
  <si>
    <t>埼玉県所沢</t>
  </si>
  <si>
    <t>東京都小河内</t>
  </si>
  <si>
    <t>東京都青梅</t>
  </si>
  <si>
    <t>東京都練馬</t>
  </si>
  <si>
    <t>東京都八王子</t>
  </si>
  <si>
    <t>東京都府中</t>
  </si>
  <si>
    <t>東京都東京</t>
  </si>
  <si>
    <t>東京都江戸川臨海</t>
  </si>
  <si>
    <t>東京都羽田</t>
  </si>
  <si>
    <t>東京都大島</t>
  </si>
  <si>
    <t>東京都大島北ノ山</t>
  </si>
  <si>
    <t>東京都新島</t>
  </si>
  <si>
    <t>東京都神津島</t>
  </si>
  <si>
    <t>東京都三宅島</t>
  </si>
  <si>
    <t>東京都三宅坪田</t>
  </si>
  <si>
    <t>東京都八重見ヶ原</t>
  </si>
  <si>
    <t>東京都八丈島</t>
  </si>
  <si>
    <t>東京都父島</t>
  </si>
  <si>
    <t>千葉県我孫子</t>
  </si>
  <si>
    <t>千葉県香取</t>
  </si>
  <si>
    <t>千葉県船橋</t>
  </si>
  <si>
    <t>千葉県佐倉</t>
  </si>
  <si>
    <t>千葉県成田</t>
  </si>
  <si>
    <t>千葉県銚子</t>
  </si>
  <si>
    <t>千葉県横芝光</t>
  </si>
  <si>
    <t>千葉県千葉</t>
  </si>
  <si>
    <t>千葉県茂原</t>
  </si>
  <si>
    <t>千葉県木更津</t>
  </si>
  <si>
    <t>千葉県牛久</t>
  </si>
  <si>
    <t>千葉県坂畑</t>
  </si>
  <si>
    <t>千葉県鴨川</t>
  </si>
  <si>
    <t>千葉県勝浦</t>
  </si>
  <si>
    <t>千葉県館山</t>
  </si>
  <si>
    <t>神奈川県海老名</t>
  </si>
  <si>
    <t>神奈川県横浜</t>
  </si>
  <si>
    <t>神奈川県辻堂</t>
  </si>
  <si>
    <t>神奈川県小田原</t>
  </si>
  <si>
    <t>神奈川県三浦</t>
  </si>
  <si>
    <t>長野県野沢温泉</t>
  </si>
  <si>
    <t>長野県信濃町</t>
  </si>
  <si>
    <t>長野県飯山</t>
  </si>
  <si>
    <t>長野県白馬</t>
  </si>
  <si>
    <t>長野県長野</t>
  </si>
  <si>
    <t>長野県大町</t>
  </si>
  <si>
    <t>長野県信州新町</t>
  </si>
  <si>
    <t>長野県菅平</t>
  </si>
  <si>
    <t>長野県上田</t>
  </si>
  <si>
    <t>長野県穂高</t>
  </si>
  <si>
    <t>長野県東御</t>
  </si>
  <si>
    <t>長野県軽井沢</t>
  </si>
  <si>
    <t>長野県松本</t>
  </si>
  <si>
    <t>長野県松本今井</t>
  </si>
  <si>
    <t>長野県立科</t>
  </si>
  <si>
    <t>長野県佐久</t>
  </si>
  <si>
    <t>長野県奈川</t>
  </si>
  <si>
    <t>長野県諏訪</t>
  </si>
  <si>
    <t>長野県開田高原</t>
  </si>
  <si>
    <t>長野県木祖薮原</t>
  </si>
  <si>
    <t>長野県辰野</t>
  </si>
  <si>
    <t>長野県原村</t>
  </si>
  <si>
    <t>長野県野辺山</t>
  </si>
  <si>
    <t>長野県木曽福島</t>
  </si>
  <si>
    <t>長野県伊那</t>
  </si>
  <si>
    <t>長野県南木曽</t>
  </si>
  <si>
    <t>長野県飯島</t>
  </si>
  <si>
    <t>長野県飯田</t>
  </si>
  <si>
    <t>長野県浪合</t>
  </si>
  <si>
    <t>長野県南信濃</t>
  </si>
  <si>
    <t>山梨県大泉</t>
  </si>
  <si>
    <t>山梨県韮崎</t>
  </si>
  <si>
    <t>山梨県甲府</t>
  </si>
  <si>
    <t>山梨県勝沼</t>
  </si>
  <si>
    <t>山梨県大月</t>
  </si>
  <si>
    <t>山梨県古関</t>
  </si>
  <si>
    <t>山梨県切石</t>
  </si>
  <si>
    <t>山梨県河口湖</t>
  </si>
  <si>
    <t>山梨県山中</t>
  </si>
  <si>
    <t>山梨県南部</t>
  </si>
  <si>
    <t>静岡県井川</t>
  </si>
  <si>
    <t>静岡県御殿場</t>
  </si>
  <si>
    <t>静岡県富士</t>
  </si>
  <si>
    <t>静岡県三島</t>
  </si>
  <si>
    <t>静岡県熱海伊豆山</t>
  </si>
  <si>
    <t>静岡県佐久間</t>
  </si>
  <si>
    <t>静岡県川根本町</t>
  </si>
  <si>
    <t>静岡県清水</t>
  </si>
  <si>
    <t>静岡県網代</t>
  </si>
  <si>
    <t>静岡県静岡</t>
  </si>
  <si>
    <t>静岡県天竜</t>
  </si>
  <si>
    <t>静岡県浜松</t>
  </si>
  <si>
    <t>静岡県菊川牧之原</t>
  </si>
  <si>
    <t>静岡県静岡空港</t>
  </si>
  <si>
    <t>静岡県松崎</t>
  </si>
  <si>
    <t>静岡県稲取</t>
  </si>
  <si>
    <t>静岡県磐田</t>
  </si>
  <si>
    <t>静岡県御前崎</t>
  </si>
  <si>
    <t>静岡県石廊崎</t>
  </si>
  <si>
    <t>愛知県愛西</t>
  </si>
  <si>
    <t>愛知県稲武</t>
  </si>
  <si>
    <t>愛知県名古屋</t>
  </si>
  <si>
    <t>愛知県豊田</t>
  </si>
  <si>
    <t>愛知県大府</t>
  </si>
  <si>
    <t>愛知県岡崎</t>
  </si>
  <si>
    <t>愛知県新城</t>
  </si>
  <si>
    <t>愛知県セントレア</t>
  </si>
  <si>
    <t>愛知県蒲郡</t>
  </si>
  <si>
    <t>愛知県南知多</t>
  </si>
  <si>
    <t>愛知県豊橋</t>
  </si>
  <si>
    <t>愛知県伊良湖</t>
  </si>
  <si>
    <t>岐阜県河合</t>
  </si>
  <si>
    <t>岐阜県神岡</t>
  </si>
  <si>
    <t>岐阜県白川</t>
  </si>
  <si>
    <t>岐阜県栃尾</t>
  </si>
  <si>
    <t>岐阜県高山</t>
  </si>
  <si>
    <t>岐阜県六厩</t>
  </si>
  <si>
    <t>岐阜県宮之前</t>
  </si>
  <si>
    <t>岐阜県長滝</t>
  </si>
  <si>
    <t>岐阜県萩原</t>
  </si>
  <si>
    <t>岐阜県八幡</t>
  </si>
  <si>
    <t>岐阜県宮地</t>
  </si>
  <si>
    <t>岐阜県樽見</t>
  </si>
  <si>
    <t>岐阜県金山</t>
  </si>
  <si>
    <t>岐阜県美濃</t>
  </si>
  <si>
    <t>岐阜県黒川</t>
  </si>
  <si>
    <t>岐阜県揖斐川</t>
  </si>
  <si>
    <t>岐阜県美濃加茂</t>
  </si>
  <si>
    <t>岐阜県恵那</t>
  </si>
  <si>
    <t>岐阜県中津川</t>
  </si>
  <si>
    <t>岐阜県関ケ原</t>
  </si>
  <si>
    <t>岐阜県大垣</t>
  </si>
  <si>
    <t>岐阜県岐阜</t>
  </si>
  <si>
    <t>岐阜県多治見</t>
  </si>
  <si>
    <t>三重県桑名</t>
  </si>
  <si>
    <t>三重県四日市</t>
  </si>
  <si>
    <t>三重県亀山</t>
  </si>
  <si>
    <t>三重県上野</t>
  </si>
  <si>
    <t>三重県津</t>
  </si>
  <si>
    <t>三重県小俣</t>
  </si>
  <si>
    <t>三重県粥見</t>
  </si>
  <si>
    <t>三重県鳥羽</t>
  </si>
  <si>
    <t>三重県南伊勢</t>
  </si>
  <si>
    <t>三重県紀伊長島</t>
  </si>
  <si>
    <t>三重県尾鷲</t>
  </si>
  <si>
    <t>三重県熊野新鹿</t>
  </si>
  <si>
    <t>新潟県粟島</t>
  </si>
  <si>
    <t>新潟県弾崎</t>
  </si>
  <si>
    <t>新潟県村上</t>
  </si>
  <si>
    <t>新潟県相川</t>
  </si>
  <si>
    <t>新潟県両津</t>
  </si>
  <si>
    <t>新潟県中条</t>
  </si>
  <si>
    <t>新潟県下関</t>
  </si>
  <si>
    <t>新潟県新潟</t>
  </si>
  <si>
    <t>新潟県松浜</t>
  </si>
  <si>
    <t>新潟県羽茂</t>
  </si>
  <si>
    <t>新潟県新津</t>
  </si>
  <si>
    <t>新潟県巻</t>
  </si>
  <si>
    <t>新潟県寺泊</t>
  </si>
  <si>
    <t>新潟県三条</t>
  </si>
  <si>
    <t>新潟県津川</t>
  </si>
  <si>
    <t>新潟県長岡</t>
  </si>
  <si>
    <t>新潟県柏崎</t>
  </si>
  <si>
    <t>新潟県守門</t>
  </si>
  <si>
    <t>新潟県大潟</t>
  </si>
  <si>
    <t>新潟県小出</t>
  </si>
  <si>
    <t>新潟県高田</t>
  </si>
  <si>
    <t>新潟県安塚</t>
  </si>
  <si>
    <t>新潟県十日町</t>
  </si>
  <si>
    <t>新潟県糸魚川</t>
  </si>
  <si>
    <t>新潟県能生</t>
  </si>
  <si>
    <t>新潟県関山</t>
  </si>
  <si>
    <t>新潟県津南</t>
  </si>
  <si>
    <t>新潟県湯沢</t>
  </si>
  <si>
    <t>富山県朝日</t>
  </si>
  <si>
    <t>富山県氷見</t>
  </si>
  <si>
    <t>富山県魚津</t>
  </si>
  <si>
    <t>富山県伏木</t>
  </si>
  <si>
    <t>富山県富山</t>
  </si>
  <si>
    <t>富山県砺波</t>
  </si>
  <si>
    <t>富山県秋ヶ島</t>
  </si>
  <si>
    <t>富山県上市</t>
  </si>
  <si>
    <t>富山県南砺高宮</t>
  </si>
  <si>
    <t>富山県八尾</t>
  </si>
  <si>
    <t>石川県珠洲</t>
  </si>
  <si>
    <t>石川県輪島</t>
  </si>
  <si>
    <t>石川県三井</t>
  </si>
  <si>
    <t>石川県志賀</t>
  </si>
  <si>
    <t>石川県七尾</t>
  </si>
  <si>
    <t>石川県羽咋</t>
  </si>
  <si>
    <t>石川県かほく</t>
  </si>
  <si>
    <t>石川県金沢</t>
  </si>
  <si>
    <t>石川県小松</t>
  </si>
  <si>
    <t>石川県白山河内</t>
  </si>
  <si>
    <t>石川県加賀中津原</t>
  </si>
  <si>
    <t>福井県三国</t>
  </si>
  <si>
    <t>福井県春江</t>
  </si>
  <si>
    <t>福井県越廼</t>
  </si>
  <si>
    <t>福井県福井</t>
  </si>
  <si>
    <t>福井県勝山</t>
  </si>
  <si>
    <t>福井県大野</t>
  </si>
  <si>
    <t>福井県今庄</t>
  </si>
  <si>
    <t>福井県敦賀</t>
  </si>
  <si>
    <t>福井県美浜</t>
  </si>
  <si>
    <t>福井県小浜</t>
  </si>
  <si>
    <t>滋賀県今津</t>
  </si>
  <si>
    <t>滋賀県長浜</t>
  </si>
  <si>
    <t>滋賀県米原</t>
  </si>
  <si>
    <t>滋賀県南小松</t>
  </si>
  <si>
    <t>滋賀県彦根</t>
  </si>
  <si>
    <t>滋賀県東近江</t>
  </si>
  <si>
    <t>滋賀県大津</t>
  </si>
  <si>
    <t>滋賀県信楽</t>
  </si>
  <si>
    <t>滋賀県土山</t>
  </si>
  <si>
    <t>京都府間人</t>
  </si>
  <si>
    <t>京都府宮津</t>
  </si>
  <si>
    <t>京都府舞鶴</t>
  </si>
  <si>
    <t>京都府福知山</t>
  </si>
  <si>
    <t>京都府美山</t>
  </si>
  <si>
    <t>京都府園部</t>
  </si>
  <si>
    <t>京都府京都</t>
  </si>
  <si>
    <t>京都府京田辺</t>
  </si>
  <si>
    <t>大阪府能勢</t>
  </si>
  <si>
    <t>大阪府枚方</t>
  </si>
  <si>
    <t>大阪府豊中</t>
  </si>
  <si>
    <t>大阪府大阪</t>
  </si>
  <si>
    <t>大阪府生駒山</t>
  </si>
  <si>
    <t>大阪府堺</t>
  </si>
  <si>
    <t>大阪府八尾</t>
  </si>
  <si>
    <t>大阪府関空島</t>
  </si>
  <si>
    <t>大阪府熊取</t>
  </si>
  <si>
    <t>兵庫県香住</t>
  </si>
  <si>
    <t>兵庫県豊岡</t>
  </si>
  <si>
    <t>兵庫県兎和野高原</t>
  </si>
  <si>
    <t>兵庫県和田山</t>
  </si>
  <si>
    <t>兵庫県生野</t>
  </si>
  <si>
    <t>兵庫県柏原</t>
  </si>
  <si>
    <t>兵庫県一宮</t>
  </si>
  <si>
    <t>兵庫県福崎</t>
  </si>
  <si>
    <t>兵庫県西脇</t>
  </si>
  <si>
    <t>兵庫県上郡</t>
  </si>
  <si>
    <t>兵庫県姫路</t>
  </si>
  <si>
    <t>兵庫県三田</t>
  </si>
  <si>
    <t>兵庫県三木</t>
  </si>
  <si>
    <t>兵庫県家島</t>
  </si>
  <si>
    <t>兵庫県明石</t>
  </si>
  <si>
    <t>兵庫県神戸空港</t>
  </si>
  <si>
    <t>兵庫県神戸</t>
  </si>
  <si>
    <t>兵庫県郡家</t>
  </si>
  <si>
    <t>兵庫県洲本</t>
  </si>
  <si>
    <t>兵庫県南淡</t>
  </si>
  <si>
    <t>奈良県奈良</t>
  </si>
  <si>
    <t>奈良県針</t>
  </si>
  <si>
    <t>奈良県大宇陀</t>
  </si>
  <si>
    <t>奈良県五條</t>
  </si>
  <si>
    <t>奈良県上北山</t>
  </si>
  <si>
    <t>奈良県風屋</t>
  </si>
  <si>
    <t>和歌山県かつらぎ</t>
  </si>
  <si>
    <t>和歌山県友ケ島</t>
  </si>
  <si>
    <t>和歌山県和歌山</t>
  </si>
  <si>
    <t>和歌山県高野山</t>
  </si>
  <si>
    <t>和歌山県清水</t>
  </si>
  <si>
    <t>和歌山県龍神</t>
  </si>
  <si>
    <t>和歌山県川辺</t>
  </si>
  <si>
    <t>和歌山県栗栖川</t>
  </si>
  <si>
    <t>和歌山県新宮</t>
  </si>
  <si>
    <t>和歌山県南紀白浜</t>
  </si>
  <si>
    <t>和歌山県西川</t>
  </si>
  <si>
    <t>和歌山県潮岬</t>
  </si>
  <si>
    <t>岡山県上長田</t>
  </si>
  <si>
    <t>岡山県千屋</t>
  </si>
  <si>
    <t>岡山県奈義</t>
  </si>
  <si>
    <t>岡山県今岡</t>
  </si>
  <si>
    <t>岡山県久世</t>
  </si>
  <si>
    <t>岡山県津山</t>
  </si>
  <si>
    <t>岡山県新見</t>
  </si>
  <si>
    <t>岡山県福渡</t>
  </si>
  <si>
    <t>岡山県和気</t>
  </si>
  <si>
    <t>岡山県高梁</t>
  </si>
  <si>
    <t>岡山県日応寺</t>
  </si>
  <si>
    <t>岡山県岡山</t>
  </si>
  <si>
    <t>岡山県虫明</t>
  </si>
  <si>
    <t>岡山県倉敷</t>
  </si>
  <si>
    <t>岡山県笠岡</t>
  </si>
  <si>
    <t>岡山県玉野</t>
  </si>
  <si>
    <t>広島県高野</t>
  </si>
  <si>
    <t>広島県三次</t>
  </si>
  <si>
    <t>広島県庄原</t>
  </si>
  <si>
    <t>広島県大朝</t>
  </si>
  <si>
    <t>広島県油木</t>
  </si>
  <si>
    <t>広島県加計</t>
  </si>
  <si>
    <t>広島県三入</t>
  </si>
  <si>
    <t>広島県世羅</t>
  </si>
  <si>
    <t>広島県府中</t>
  </si>
  <si>
    <t>広島県東広島</t>
  </si>
  <si>
    <t>広島県本郷</t>
  </si>
  <si>
    <t>広島県福山</t>
  </si>
  <si>
    <t>広島県廿日市津田</t>
  </si>
  <si>
    <t>広島県広島</t>
  </si>
  <si>
    <t>広島県竹原</t>
  </si>
  <si>
    <t>広島県生口島</t>
  </si>
  <si>
    <t>広島県大竹</t>
  </si>
  <si>
    <t>広島県呉</t>
  </si>
  <si>
    <t>広島県呉市蒲刈</t>
  </si>
  <si>
    <t>島根県西郷</t>
  </si>
  <si>
    <t>島根県西郷岬</t>
  </si>
  <si>
    <t>島根県海士</t>
  </si>
  <si>
    <t>島根県鹿島</t>
  </si>
  <si>
    <t>島根県斐川</t>
  </si>
  <si>
    <t>島根県松江</t>
  </si>
  <si>
    <t>島根県出雲</t>
  </si>
  <si>
    <t>島根県大田</t>
  </si>
  <si>
    <t>島根県掛合</t>
  </si>
  <si>
    <t>島根県横田</t>
  </si>
  <si>
    <t>島根県赤名</t>
  </si>
  <si>
    <t>島根県川本</t>
  </si>
  <si>
    <t>島根県浜田</t>
  </si>
  <si>
    <t>島根県瑞穂</t>
  </si>
  <si>
    <t>島根県弥栄</t>
  </si>
  <si>
    <t>島根県高津</t>
  </si>
  <si>
    <t>島根県益田</t>
  </si>
  <si>
    <t>島根県津和野</t>
  </si>
  <si>
    <t>島根県吉賀</t>
  </si>
  <si>
    <t>鳥取県境</t>
  </si>
  <si>
    <t>鳥取県塩津</t>
  </si>
  <si>
    <t>鳥取県青谷</t>
  </si>
  <si>
    <t>鳥取県湖山</t>
  </si>
  <si>
    <t>鳥取県岩井</t>
  </si>
  <si>
    <t>鳥取県米子</t>
  </si>
  <si>
    <t>鳥取県倉吉</t>
  </si>
  <si>
    <t>鳥取県鳥取</t>
  </si>
  <si>
    <t>鳥取県智頭</t>
  </si>
  <si>
    <t>鳥取県茶屋</t>
  </si>
  <si>
    <t>徳島県池田</t>
  </si>
  <si>
    <t>徳島県穴吹</t>
  </si>
  <si>
    <t>徳島県徳島</t>
  </si>
  <si>
    <t>徳島県京上</t>
  </si>
  <si>
    <t>徳島県蒲生田</t>
  </si>
  <si>
    <t>徳島県木頭</t>
  </si>
  <si>
    <t>徳島県日和佐</t>
  </si>
  <si>
    <t>徳島県海陽</t>
  </si>
  <si>
    <t>香川県内海</t>
  </si>
  <si>
    <t>香川県高松</t>
  </si>
  <si>
    <t>香川県多度津</t>
  </si>
  <si>
    <t>香川県滝宮</t>
  </si>
  <si>
    <t>香川県香南</t>
  </si>
  <si>
    <t>香川県引田</t>
  </si>
  <si>
    <t>香川県財田</t>
  </si>
  <si>
    <t>愛媛県大三島</t>
  </si>
  <si>
    <t>愛媛県今治</t>
  </si>
  <si>
    <t>愛媛県西条</t>
  </si>
  <si>
    <t>愛媛県新居浜</t>
  </si>
  <si>
    <t>愛媛県四国中央</t>
  </si>
  <si>
    <t>愛媛県松山</t>
  </si>
  <si>
    <t>愛媛県松山南吉田</t>
  </si>
  <si>
    <t>愛媛県長浜</t>
  </si>
  <si>
    <t>愛媛県久万</t>
  </si>
  <si>
    <t>愛媛県大洲</t>
  </si>
  <si>
    <t>愛媛県瀬戸</t>
  </si>
  <si>
    <t>愛媛県宇和</t>
  </si>
  <si>
    <t>愛媛県宇和島</t>
  </si>
  <si>
    <t>愛媛県近永</t>
  </si>
  <si>
    <t>愛媛県御荘</t>
  </si>
  <si>
    <t>高知県本川</t>
  </si>
  <si>
    <t>高知県本山</t>
  </si>
  <si>
    <t>高知県大栃</t>
  </si>
  <si>
    <t>高知県高知</t>
  </si>
  <si>
    <t>高知県後免</t>
  </si>
  <si>
    <t>高知県南国日章</t>
  </si>
  <si>
    <t>高知県安芸</t>
  </si>
  <si>
    <t>高知県梼原</t>
  </si>
  <si>
    <t>高知県須崎</t>
  </si>
  <si>
    <t>高知県窪川</t>
  </si>
  <si>
    <t>高知県室戸岬</t>
  </si>
  <si>
    <t>高知県江川崎</t>
  </si>
  <si>
    <t>高知県佐賀</t>
  </si>
  <si>
    <t>高知県宿毛</t>
  </si>
  <si>
    <t>高知県中村</t>
  </si>
  <si>
    <t>高知県清水</t>
  </si>
  <si>
    <t>山口県須佐</t>
  </si>
  <si>
    <t>山口県萩</t>
  </si>
  <si>
    <t>山口県油谷</t>
  </si>
  <si>
    <t>山口県徳佐</t>
  </si>
  <si>
    <t>山口県秋吉台</t>
  </si>
  <si>
    <t>山口県広瀬</t>
  </si>
  <si>
    <t>山口県豊田</t>
  </si>
  <si>
    <t>山口県山口</t>
  </si>
  <si>
    <t>山口県岩国</t>
  </si>
  <si>
    <t>山口県防府</t>
  </si>
  <si>
    <t>山口県下松</t>
  </si>
  <si>
    <t>山口県玖珂</t>
  </si>
  <si>
    <t>山口県下関</t>
  </si>
  <si>
    <t>山口県宇部</t>
  </si>
  <si>
    <t>山口県柳井</t>
  </si>
  <si>
    <t>山口県安下庄</t>
  </si>
  <si>
    <t>福岡県宗像</t>
  </si>
  <si>
    <t>福岡県八幡</t>
  </si>
  <si>
    <t>福岡県空港北町</t>
  </si>
  <si>
    <t>福岡県行橋</t>
  </si>
  <si>
    <t>福岡県飯塚</t>
  </si>
  <si>
    <t>福岡県前原</t>
  </si>
  <si>
    <t>福岡県福岡</t>
  </si>
  <si>
    <t>福岡県博多</t>
  </si>
  <si>
    <t>福岡県太宰府</t>
  </si>
  <si>
    <t>福岡県添田</t>
  </si>
  <si>
    <t>福岡県朝倉</t>
  </si>
  <si>
    <t>福岡県久留米</t>
  </si>
  <si>
    <t>福岡県黒木</t>
  </si>
  <si>
    <t>福岡県大牟田</t>
  </si>
  <si>
    <t>大分県国見</t>
  </si>
  <si>
    <t>大分県中津</t>
  </si>
  <si>
    <t>大分県豊後高田</t>
  </si>
  <si>
    <t>大分県院内</t>
  </si>
  <si>
    <t>大分県杵築</t>
  </si>
  <si>
    <t>大分県武蔵</t>
  </si>
  <si>
    <t>大分県日田</t>
  </si>
  <si>
    <t>大分県玖珠</t>
  </si>
  <si>
    <t>大分県湯布院</t>
  </si>
  <si>
    <t>大分県大分</t>
  </si>
  <si>
    <t>大分県犬飼</t>
  </si>
  <si>
    <t>大分県竹田</t>
  </si>
  <si>
    <t>大分県佐伯</t>
  </si>
  <si>
    <t>大分県宇目</t>
  </si>
  <si>
    <t>大分県蒲江</t>
  </si>
  <si>
    <t>長崎県鰐浦</t>
  </si>
  <si>
    <t>長崎県厳原</t>
  </si>
  <si>
    <t>長崎県美津島</t>
  </si>
  <si>
    <t>長崎県芦辺</t>
  </si>
  <si>
    <t>長崎県石田</t>
  </si>
  <si>
    <t>長崎県平戸</t>
  </si>
  <si>
    <t>長崎県松浦</t>
  </si>
  <si>
    <t>長崎県佐世保</t>
  </si>
  <si>
    <t>長崎県西海</t>
  </si>
  <si>
    <t>長崎県有川</t>
  </si>
  <si>
    <t>長崎県大村</t>
  </si>
  <si>
    <t>長崎県長崎</t>
  </si>
  <si>
    <t>長崎県雲仙岳</t>
  </si>
  <si>
    <t>長崎県島原</t>
  </si>
  <si>
    <t>長崎県福江</t>
  </si>
  <si>
    <t>長崎県上大津</t>
  </si>
  <si>
    <t>長崎県口之津</t>
  </si>
  <si>
    <t>長崎県脇岬</t>
  </si>
  <si>
    <t>佐賀県唐津</t>
  </si>
  <si>
    <t>佐賀県伊万里</t>
  </si>
  <si>
    <t>佐賀県佐賀</t>
  </si>
  <si>
    <t>佐賀県嬉野</t>
  </si>
  <si>
    <t>佐賀県白石</t>
  </si>
  <si>
    <t>佐賀県川副</t>
  </si>
  <si>
    <t>熊本県鹿北</t>
  </si>
  <si>
    <t>熊本県南小国</t>
  </si>
  <si>
    <t>熊本県岱明</t>
  </si>
  <si>
    <t>熊本県菊池</t>
  </si>
  <si>
    <t>熊本県阿蘇乙姫</t>
  </si>
  <si>
    <t>熊本県熊本</t>
  </si>
  <si>
    <t>熊本県益城</t>
  </si>
  <si>
    <t>熊本県南阿蘇</t>
  </si>
  <si>
    <t>熊本県高森</t>
  </si>
  <si>
    <t>熊本県三角</t>
  </si>
  <si>
    <t>熊本県甲佐</t>
  </si>
  <si>
    <t>熊本県松島</t>
  </si>
  <si>
    <t>熊本県本渡</t>
  </si>
  <si>
    <t>熊本県八代</t>
  </si>
  <si>
    <t>熊本県水俣</t>
  </si>
  <si>
    <t>熊本県人吉</t>
  </si>
  <si>
    <t>熊本県上</t>
  </si>
  <si>
    <t>熊本県牛深</t>
  </si>
  <si>
    <t>宮崎県高千穂</t>
  </si>
  <si>
    <t>宮崎県古江</t>
  </si>
  <si>
    <t>宮崎県鞍岡</t>
  </si>
  <si>
    <t>宮崎県延岡</t>
  </si>
  <si>
    <t>宮崎県日向</t>
  </si>
  <si>
    <t>宮崎県神門</t>
  </si>
  <si>
    <t>宮崎県西米良</t>
  </si>
  <si>
    <t>宮崎県高鍋</t>
  </si>
  <si>
    <t>宮崎県加久藤</t>
  </si>
  <si>
    <t>宮崎県西都</t>
  </si>
  <si>
    <t>宮崎県小林</t>
  </si>
  <si>
    <t>宮崎県宮崎</t>
  </si>
  <si>
    <t>宮崎県田野</t>
  </si>
  <si>
    <t>宮崎県赤江</t>
  </si>
  <si>
    <t>宮崎県都城</t>
  </si>
  <si>
    <t>宮崎県油津</t>
  </si>
  <si>
    <t>宮崎県串間</t>
  </si>
  <si>
    <t>鹿児島県阿久根</t>
  </si>
  <si>
    <t>鹿児島県大口</t>
  </si>
  <si>
    <t>鹿児島県さつま柏原</t>
  </si>
  <si>
    <t>鹿児島県中甑</t>
  </si>
  <si>
    <t>鹿児島県川内</t>
  </si>
  <si>
    <t>鹿児島県溝辺</t>
  </si>
  <si>
    <t>鹿児島県東市来</t>
  </si>
  <si>
    <t>鹿児島県牧之原</t>
  </si>
  <si>
    <t>鹿児島県鹿児島</t>
  </si>
  <si>
    <t>鹿児島県輝北</t>
  </si>
  <si>
    <t>鹿児島県加世田</t>
  </si>
  <si>
    <t>鹿児島県志布志</t>
  </si>
  <si>
    <t>鹿児島県喜入</t>
  </si>
  <si>
    <t>鹿児島県鹿屋</t>
  </si>
  <si>
    <t>鹿児島県肝付前田</t>
  </si>
  <si>
    <t>鹿児島県枕崎</t>
  </si>
  <si>
    <t>鹿児島県指宿</t>
  </si>
  <si>
    <t>鹿児島県内之浦</t>
  </si>
  <si>
    <t>鹿児島県田代</t>
  </si>
  <si>
    <t>鹿児島県種子島</t>
  </si>
  <si>
    <t>鹿児島県中種子</t>
  </si>
  <si>
    <t>鹿児島県上中</t>
  </si>
  <si>
    <t>鹿児島県屋久島</t>
  </si>
  <si>
    <t>鹿児島県尾之間</t>
  </si>
  <si>
    <t>鹿児島県中之島</t>
  </si>
  <si>
    <t>鹿児島県笠利</t>
  </si>
  <si>
    <t>鹿児島県名瀬</t>
  </si>
  <si>
    <t>鹿児島県喜界島</t>
  </si>
  <si>
    <t>鹿児島県古仁屋</t>
  </si>
  <si>
    <t>鹿児島県天城</t>
  </si>
  <si>
    <t>鹿児島県伊仙</t>
  </si>
  <si>
    <t>鹿児島県沖永良部</t>
  </si>
  <si>
    <t>鹿児島県与論島</t>
  </si>
  <si>
    <t>沖縄県伊是名</t>
  </si>
  <si>
    <t>沖縄県奥</t>
  </si>
  <si>
    <t>沖縄県名護</t>
  </si>
  <si>
    <t>沖縄県北原</t>
  </si>
  <si>
    <t>沖縄県久米島</t>
  </si>
  <si>
    <t>沖縄県宮城島</t>
  </si>
  <si>
    <t>沖縄県渡嘉敷</t>
  </si>
  <si>
    <t>沖縄県那覇</t>
  </si>
  <si>
    <t>沖縄県安次嶺</t>
  </si>
  <si>
    <t>沖縄県糸数</t>
  </si>
  <si>
    <t>沖縄県北大東</t>
  </si>
  <si>
    <t>沖縄県南大東</t>
  </si>
  <si>
    <t>沖縄県旧東</t>
  </si>
  <si>
    <t>沖縄県下地島</t>
  </si>
  <si>
    <t>沖縄県宮古島</t>
  </si>
  <si>
    <t>沖縄県鏡原</t>
  </si>
  <si>
    <t>沖縄県仲筋</t>
  </si>
  <si>
    <t>沖縄県伊原間</t>
  </si>
  <si>
    <t>沖縄県所野</t>
  </si>
  <si>
    <t>沖縄県与那国島</t>
  </si>
  <si>
    <t>沖縄県西表島</t>
  </si>
  <si>
    <t>沖縄県石垣島</t>
  </si>
  <si>
    <t>沖縄県盛山</t>
  </si>
  <si>
    <t>沖縄県大原</t>
  </si>
  <si>
    <t>沖縄県波照間</t>
  </si>
  <si>
    <t>Iscの温度係数は0.05%/℃に固定し、気温80℃で評価する</t>
    <rPh sb="4" eb="6">
      <t>オンド</t>
    </rPh>
    <rPh sb="6" eb="8">
      <t>ケイスウ</t>
    </rPh>
    <rPh sb="17" eb="19">
      <t>コテイ</t>
    </rPh>
    <rPh sb="21" eb="23">
      <t>キオン</t>
    </rPh>
    <rPh sb="27" eb="29">
      <t>ヒョウカ</t>
    </rPh>
    <phoneticPr fontId="1"/>
  </si>
  <si>
    <t>定格入力目安枚数(※4)</t>
    <rPh sb="0" eb="2">
      <t>テイカク</t>
    </rPh>
    <rPh sb="2" eb="4">
      <t>ニュウリョク</t>
    </rPh>
    <rPh sb="4" eb="6">
      <t>メヤス</t>
    </rPh>
    <rPh sb="6" eb="8">
      <t>マイスウ</t>
    </rPh>
    <phoneticPr fontId="1"/>
  </si>
  <si>
    <t>入力電流(※5)</t>
    <rPh sb="0" eb="2">
      <t>ニュウリョク</t>
    </rPh>
    <rPh sb="2" eb="4">
      <t>デンリュウ</t>
    </rPh>
    <phoneticPr fontId="1"/>
  </si>
  <si>
    <t>積載率1(※6)</t>
    <rPh sb="0" eb="2">
      <t>セキサイ</t>
    </rPh>
    <rPh sb="2" eb="3">
      <t>リツ</t>
    </rPh>
    <phoneticPr fontId="1"/>
  </si>
  <si>
    <t>&lt;パワコン過積載試算(※7)&gt;</t>
    <rPh sb="5" eb="8">
      <t>カセキサイ</t>
    </rPh>
    <rPh sb="8" eb="10">
      <t>シサン</t>
    </rPh>
    <phoneticPr fontId="1"/>
  </si>
  <si>
    <t>※4　1回路あたりの最大入力電力に対して、過積載にならない目安。</t>
    <phoneticPr fontId="1"/>
  </si>
  <si>
    <t>Isc温度評価(80℃)</t>
    <rPh sb="3" eb="5">
      <t>オンド</t>
    </rPh>
    <rPh sb="5" eb="7">
      <t>ヒョウカ</t>
    </rPh>
    <phoneticPr fontId="1"/>
  </si>
  <si>
    <t>入力短絡電流÷Isc温特</t>
    <rPh sb="0" eb="2">
      <t>ニュウリョク</t>
    </rPh>
    <rPh sb="2" eb="4">
      <t>タンラク</t>
    </rPh>
    <rPh sb="4" eb="6">
      <t>デンリュウ</t>
    </rPh>
    <rPh sb="10" eb="12">
      <t>オントク</t>
    </rPh>
    <phoneticPr fontId="1"/>
  </si>
  <si>
    <t>【ご注意】200%を超えています。</t>
  </si>
  <si>
    <t>入力電流はパワコン最大入力電流が上限となり、下表のように制限されます。</t>
  </si>
  <si>
    <t>EneTelusストリング直並列枚数計算ツール</t>
    <rPh sb="13" eb="14">
      <t>チョク</t>
    </rPh>
    <rPh sb="14" eb="16">
      <t>ヘイレツ</t>
    </rPh>
    <rPh sb="16" eb="18">
      <t>マイスウ</t>
    </rPh>
    <rPh sb="18" eb="20">
      <t>ケイサン</t>
    </rPh>
    <phoneticPr fontId="1"/>
  </si>
  <si>
    <t>EPG-T99MP5-GK</t>
    <phoneticPr fontId="1"/>
  </si>
  <si>
    <t xml:space="preserve">EIBS7(5.5kW/10.3A) </t>
    <phoneticPr fontId="1"/>
  </si>
  <si>
    <t xml:space="preserve">EIBS7(5.5kW/11.5A) </t>
    <phoneticPr fontId="1"/>
  </si>
  <si>
    <t>電力(※5)</t>
    <rPh sb="0" eb="2">
      <t>デンリョク</t>
    </rPh>
    <phoneticPr fontId="1"/>
  </si>
  <si>
    <t>入力電流(※6)</t>
    <rPh sb="0" eb="2">
      <t>ニュウリョク</t>
    </rPh>
    <rPh sb="2" eb="4">
      <t>デンリュウ</t>
    </rPh>
    <phoneticPr fontId="1"/>
  </si>
  <si>
    <t>積載率1(※7)</t>
    <rPh sb="0" eb="2">
      <t>セキサイ</t>
    </rPh>
    <rPh sb="2" eb="3">
      <t>リツ</t>
    </rPh>
    <phoneticPr fontId="1"/>
  </si>
  <si>
    <t>&lt;パワコン過積載試算(※8)&gt;</t>
    <rPh sb="5" eb="8">
      <t>カセキサイ</t>
    </rPh>
    <rPh sb="8" eb="10">
      <t>シサン</t>
    </rPh>
    <phoneticPr fontId="1"/>
  </si>
  <si>
    <t>※6　最大入力電流を超える電流値の太陽電池モジュールの場合は、パワコンの最大入力電流値に制限されます。</t>
    <rPh sb="3" eb="5">
      <t>サイダイ</t>
    </rPh>
    <rPh sb="5" eb="7">
      <t>ニュウリョク</t>
    </rPh>
    <rPh sb="7" eb="9">
      <t>デンリュウ</t>
    </rPh>
    <rPh sb="10" eb="11">
      <t>コ</t>
    </rPh>
    <rPh sb="13" eb="16">
      <t>デンリュウチ</t>
    </rPh>
    <rPh sb="17" eb="19">
      <t>タイヨウ</t>
    </rPh>
    <rPh sb="19" eb="21">
      <t>デンチ</t>
    </rPh>
    <rPh sb="27" eb="29">
      <t>バアイ</t>
    </rPh>
    <rPh sb="36" eb="38">
      <t>サイダイ</t>
    </rPh>
    <rPh sb="38" eb="40">
      <t>ニュウリョク</t>
    </rPh>
    <rPh sb="40" eb="43">
      <t>デンリュウチ</t>
    </rPh>
    <rPh sb="44" eb="46">
      <t>セイゲン</t>
    </rPh>
    <phoneticPr fontId="1"/>
  </si>
  <si>
    <t>※8　全ての回路に同じ構成でモジュールを接続した場合のモジュール枚数と最大出力容量(Pmax)の積およびパワコン定格容量との比較です。</t>
    <rPh sb="3" eb="4">
      <t>スベ</t>
    </rPh>
    <rPh sb="6" eb="8">
      <t>カイロ</t>
    </rPh>
    <rPh sb="9" eb="10">
      <t>オナ</t>
    </rPh>
    <rPh sb="11" eb="13">
      <t>コウセイ</t>
    </rPh>
    <rPh sb="20" eb="22">
      <t>セツゾク</t>
    </rPh>
    <rPh sb="24" eb="26">
      <t>バアイ</t>
    </rPh>
    <rPh sb="56" eb="58">
      <t>テイカク</t>
    </rPh>
    <rPh sb="58" eb="60">
      <t>ヨウリョウ</t>
    </rPh>
    <rPh sb="62" eb="64">
      <t>ヒカク</t>
    </rPh>
    <phoneticPr fontId="1"/>
  </si>
  <si>
    <t>※7　回路の最大入力電流を上限として評価した場合の積載率です。※6により最大出力容量(Pmax)と異なる場合があります。</t>
    <rPh sb="3" eb="5">
      <t>カイロ</t>
    </rPh>
    <rPh sb="6" eb="8">
      <t>サイダイ</t>
    </rPh>
    <rPh sb="8" eb="10">
      <t>ニュウリョク</t>
    </rPh>
    <rPh sb="10" eb="12">
      <t>デンリュウ</t>
    </rPh>
    <rPh sb="13" eb="15">
      <t>ジョウゲン</t>
    </rPh>
    <rPh sb="18" eb="20">
      <t>ヒョウカ</t>
    </rPh>
    <rPh sb="22" eb="24">
      <t>バアイ</t>
    </rPh>
    <rPh sb="25" eb="27">
      <t>セキサイ</t>
    </rPh>
    <rPh sb="27" eb="28">
      <t>リツ</t>
    </rPh>
    <rPh sb="49" eb="50">
      <t>コト</t>
    </rPh>
    <rPh sb="52" eb="54">
      <t>バアイ</t>
    </rPh>
    <phoneticPr fontId="1"/>
  </si>
  <si>
    <t>(※5) 定格入力電力を超えるため2170Wに制限されます</t>
  </si>
  <si>
    <t>※5　1回路の入力電力は2170Wが上限となります。</t>
  </si>
  <si>
    <t>ダイヤゼブラ電機株式会社/Ver.14</t>
    <rPh sb="6" eb="8">
      <t>デンキ</t>
    </rPh>
    <rPh sb="8" eb="10">
      <t>カブシキ</t>
    </rPh>
    <rPh sb="10" eb="12">
      <t>カイシャ</t>
    </rPh>
    <phoneticPr fontId="1"/>
  </si>
  <si>
    <t>EPL-T99MP5</t>
    <phoneticPr fontId="1"/>
  </si>
  <si>
    <t>EPL-T99MP5</t>
  </si>
  <si>
    <t>←ここから非表示</t>
    <rPh sb="5" eb="8">
      <t>ヒヒョウジ</t>
    </rPh>
    <phoneticPr fontId="1"/>
  </si>
  <si>
    <t>ここまで非表示→</t>
    <rPh sb="4" eb="7">
      <t>ヒヒョウジ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</si>
</sst>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Meiryo UI"/>
      <family val="3"/>
      <charset val="128"/>
    </font>
    <font>
      <sz val="12"/>
      <color theme="1"/>
      <name val="ＭＳ ゴシック"/>
      <family val="3"/>
      <charset val="128"/>
    </font>
    <font>
      <b/>
      <sz val="12"/>
      <color rgb="FFFF0000"/>
      <name val="Meiryo UI"/>
      <family val="3"/>
      <charset val="128"/>
    </font>
    <font>
      <sz val="12"/>
      <color rgb="FFFF0000"/>
      <name val="Meiryo UI"/>
      <family val="3"/>
      <charset val="128"/>
    </font>
    <font>
      <sz val="16"/>
      <color theme="1"/>
      <name val="Meiryo UI"/>
      <family val="3"/>
      <charset val="128"/>
    </font>
    <font>
      <sz val="11"/>
      <color theme="1"/>
      <name val="Meiryo UI"/>
      <family val="3"/>
      <charset val="128"/>
    </font>
    <font>
      <sz val="12"/>
      <name val="Meiryo UI"/>
      <family val="3"/>
      <charset val="128"/>
    </font>
    <font>
      <b/>
      <sz val="16"/>
      <color theme="1"/>
      <name val="Meiryo UI"/>
      <family val="3"/>
      <charset val="128"/>
    </font>
    <font>
      <sz val="12"/>
      <color theme="1"/>
      <name val="游ゴシック"/>
      <family val="3"/>
      <charset val="128"/>
    </font>
    <font>
      <b/>
      <sz val="18"/>
      <color rgb="FFFF0000"/>
      <name val="Meiryo UI"/>
      <family val="3"/>
      <charset val="128"/>
    </font>
    <font>
      <b/>
      <sz val="18"/>
      <name val="Meiryo UI"/>
      <family val="3"/>
      <charset val="128"/>
    </font>
  </fonts>
  <fills count="1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00FFFF"/>
        <bgColor indexed="64"/>
      </patternFill>
    </fill>
    <fill>
      <patternFill patternType="solid">
        <fgColor theme="4"/>
        <bgColor indexed="64"/>
      </patternFill>
    </fill>
    <fill>
      <patternFill patternType="solid">
        <fgColor theme="9"/>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thin">
        <color indexed="64"/>
      </bottom>
      <diagonal/>
    </border>
    <border>
      <left/>
      <right/>
      <top style="medium">
        <color indexed="64"/>
      </top>
      <bottom/>
      <diagonal/>
    </border>
    <border>
      <left style="medium">
        <color indexed="64"/>
      </left>
      <right style="medium">
        <color indexed="64"/>
      </right>
      <top style="medium">
        <color indexed="64"/>
      </top>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70">
    <xf numFmtId="0" fontId="0" fillId="0" borderId="0" xfId="0">
      <alignment vertical="center"/>
    </xf>
    <xf numFmtId="0" fontId="3" fillId="0" borderId="0" xfId="0" applyFont="1">
      <alignment vertical="center"/>
    </xf>
    <xf numFmtId="0" fontId="3" fillId="0" borderId="0" xfId="0" applyFont="1" applyFill="1" applyBorder="1">
      <alignment vertical="center"/>
    </xf>
    <xf numFmtId="0" fontId="4" fillId="0" borderId="0" xfId="0" applyFont="1">
      <alignment vertical="center"/>
    </xf>
    <xf numFmtId="2" fontId="3" fillId="0" borderId="0" xfId="0" applyNumberFormat="1" applyFont="1">
      <alignment vertical="center"/>
    </xf>
    <xf numFmtId="0" fontId="3" fillId="0" borderId="1" xfId="0" applyFont="1" applyBorder="1" applyAlignment="1">
      <alignment horizontal="center" vertical="center"/>
    </xf>
    <xf numFmtId="0" fontId="5" fillId="0" borderId="0" xfId="0" applyFont="1">
      <alignment vertical="center"/>
    </xf>
    <xf numFmtId="0" fontId="3" fillId="0" borderId="1" xfId="0" applyFont="1" applyBorder="1">
      <alignment vertical="center"/>
    </xf>
    <xf numFmtId="3" fontId="4" fillId="0" borderId="0" xfId="0" applyNumberFormat="1" applyFont="1">
      <alignment vertical="center"/>
    </xf>
    <xf numFmtId="0" fontId="3" fillId="0" borderId="1" xfId="0" applyFont="1" applyFill="1" applyBorder="1">
      <alignment vertical="center"/>
    </xf>
    <xf numFmtId="0" fontId="4" fillId="0" borderId="0" xfId="0" applyFont="1" applyFill="1">
      <alignment vertical="center"/>
    </xf>
    <xf numFmtId="0" fontId="3" fillId="0" borderId="1" xfId="0" applyFont="1" applyFill="1" applyBorder="1" applyAlignment="1">
      <alignment horizontal="center" vertical="center"/>
    </xf>
    <xf numFmtId="0" fontId="3" fillId="0" borderId="3" xfId="0" applyFont="1" applyBorder="1">
      <alignment vertical="center"/>
    </xf>
    <xf numFmtId="0" fontId="3" fillId="0" borderId="5" xfId="0" applyFont="1" applyBorder="1">
      <alignment vertical="center"/>
    </xf>
    <xf numFmtId="0" fontId="3" fillId="0" borderId="5" xfId="0" applyFont="1" applyFill="1" applyBorder="1">
      <alignment vertical="center"/>
    </xf>
    <xf numFmtId="0" fontId="3" fillId="0" borderId="6" xfId="0" applyFont="1" applyFill="1" applyBorder="1">
      <alignment vertical="center"/>
    </xf>
    <xf numFmtId="0" fontId="3" fillId="0" borderId="6" xfId="0" applyFont="1" applyBorder="1">
      <alignment vertical="center"/>
    </xf>
    <xf numFmtId="0" fontId="3" fillId="0" borderId="0" xfId="0" applyFont="1" applyFill="1" applyBorder="1" applyAlignment="1">
      <alignment horizontal="left" vertical="center"/>
    </xf>
    <xf numFmtId="0" fontId="3" fillId="0" borderId="0" xfId="0" applyFont="1" applyAlignment="1">
      <alignment horizontal="right" vertical="center"/>
    </xf>
    <xf numFmtId="0" fontId="7" fillId="0" borderId="0" xfId="0" applyFont="1">
      <alignment vertical="center"/>
    </xf>
    <xf numFmtId="0" fontId="6" fillId="0" borderId="0" xfId="0" applyFont="1">
      <alignment vertical="center"/>
    </xf>
    <xf numFmtId="0" fontId="3" fillId="0" borderId="10" xfId="0" applyFont="1" applyBorder="1">
      <alignment vertical="center"/>
    </xf>
    <xf numFmtId="0" fontId="4" fillId="0" borderId="0" xfId="0" applyFont="1" applyAlignment="1">
      <alignment vertical="center" wrapText="1"/>
    </xf>
    <xf numFmtId="0" fontId="3" fillId="2" borderId="7" xfId="0" applyFont="1" applyFill="1" applyBorder="1" applyProtection="1">
      <alignment vertical="center"/>
      <protection locked="0"/>
    </xf>
    <xf numFmtId="0" fontId="8" fillId="0" borderId="0" xfId="0" applyFont="1">
      <alignment vertical="center"/>
    </xf>
    <xf numFmtId="0" fontId="3" fillId="0" borderId="1" xfId="0" applyFont="1" applyFill="1" applyBorder="1" applyAlignment="1">
      <alignment horizontal="left" vertical="center"/>
    </xf>
    <xf numFmtId="0" fontId="3" fillId="0" borderId="1" xfId="0" applyFont="1" applyBorder="1" applyAlignment="1">
      <alignment horizontal="left" vertical="center"/>
    </xf>
    <xf numFmtId="0" fontId="3" fillId="0" borderId="7" xfId="0" applyFont="1" applyFill="1" applyBorder="1" applyAlignment="1">
      <alignment horizontal="left" vertical="center"/>
    </xf>
    <xf numFmtId="0" fontId="3" fillId="4" borderId="1" xfId="0" applyFont="1" applyFill="1" applyBorder="1" applyAlignment="1" applyProtection="1">
      <alignment horizontal="right" vertical="center"/>
      <protection hidden="1"/>
    </xf>
    <xf numFmtId="0" fontId="3" fillId="3" borderId="7" xfId="0" applyFont="1" applyFill="1" applyBorder="1" applyProtection="1">
      <alignment vertical="center"/>
      <protection hidden="1"/>
    </xf>
    <xf numFmtId="0" fontId="3" fillId="3" borderId="1" xfId="0" applyFont="1" applyFill="1" applyBorder="1" applyProtection="1">
      <alignment vertical="center"/>
      <protection hidden="1"/>
    </xf>
    <xf numFmtId="1" fontId="3" fillId="3" borderId="1" xfId="0" applyNumberFormat="1" applyFont="1" applyFill="1" applyBorder="1" applyProtection="1">
      <alignment vertical="center"/>
      <protection hidden="1"/>
    </xf>
    <xf numFmtId="1" fontId="3" fillId="5" borderId="1" xfId="0" applyNumberFormat="1" applyFont="1" applyFill="1" applyBorder="1" applyProtection="1">
      <alignment vertical="center"/>
      <protection hidden="1"/>
    </xf>
    <xf numFmtId="0" fontId="3" fillId="5" borderId="1" xfId="1" applyNumberFormat="1" applyFont="1" applyFill="1" applyBorder="1" applyProtection="1">
      <alignment vertical="center"/>
      <protection hidden="1"/>
    </xf>
    <xf numFmtId="0" fontId="3" fillId="0" borderId="11" xfId="0" applyFont="1" applyBorder="1">
      <alignment vertical="center"/>
    </xf>
    <xf numFmtId="9" fontId="3" fillId="0" borderId="1" xfId="2" applyFont="1" applyBorder="1">
      <alignment vertical="center"/>
    </xf>
    <xf numFmtId="0" fontId="3" fillId="5" borderId="1" xfId="2" applyNumberFormat="1" applyFont="1" applyFill="1" applyBorder="1" applyProtection="1">
      <alignment vertical="center"/>
      <protection hidden="1"/>
    </xf>
    <xf numFmtId="0" fontId="3" fillId="4" borderId="1" xfId="1" applyNumberFormat="1" applyFont="1" applyFill="1" applyBorder="1" applyAlignment="1" applyProtection="1">
      <alignment horizontal="right" vertical="center"/>
      <protection hidden="1"/>
    </xf>
    <xf numFmtId="0" fontId="3" fillId="3" borderId="1" xfId="0" applyFont="1" applyFill="1" applyBorder="1">
      <alignment vertical="center"/>
    </xf>
    <xf numFmtId="0" fontId="9" fillId="2" borderId="8" xfId="0" applyFont="1" applyFill="1" applyBorder="1" applyProtection="1">
      <alignment vertical="center"/>
      <protection locked="0"/>
    </xf>
    <xf numFmtId="0" fontId="9" fillId="2" borderId="7" xfId="0" applyFont="1" applyFill="1" applyBorder="1" applyProtection="1">
      <alignment vertical="center"/>
      <protection locked="0"/>
    </xf>
    <xf numFmtId="0" fontId="9" fillId="2" borderId="9" xfId="0" applyFont="1" applyFill="1" applyBorder="1" applyProtection="1">
      <alignment vertical="center"/>
      <protection locked="0"/>
    </xf>
    <xf numFmtId="4" fontId="3" fillId="2" borderId="9" xfId="1" applyNumberFormat="1" applyFont="1" applyFill="1" applyBorder="1" applyProtection="1">
      <alignment vertical="center"/>
      <protection locked="0"/>
    </xf>
    <xf numFmtId="0" fontId="6" fillId="2" borderId="1" xfId="0" applyFont="1" applyFill="1" applyBorder="1" applyProtection="1">
      <alignment vertical="center"/>
      <protection locked="0"/>
    </xf>
    <xf numFmtId="0" fontId="10" fillId="0" borderId="0" xfId="0" applyFont="1">
      <alignment vertical="center"/>
    </xf>
    <xf numFmtId="0" fontId="11" fillId="2" borderId="0" xfId="0" applyFont="1" applyFill="1">
      <alignment vertical="center"/>
    </xf>
    <xf numFmtId="0" fontId="11" fillId="0" borderId="0" xfId="0" applyFont="1">
      <alignment vertical="center"/>
    </xf>
    <xf numFmtId="0" fontId="11" fillId="0" borderId="0" xfId="0" quotePrefix="1" applyFont="1">
      <alignment vertical="center"/>
    </xf>
    <xf numFmtId="176" fontId="3" fillId="6" borderId="1" xfId="1" applyNumberFormat="1" applyFont="1" applyFill="1" applyBorder="1" applyProtection="1">
      <alignment vertical="center"/>
      <protection hidden="1"/>
    </xf>
    <xf numFmtId="176" fontId="3" fillId="6" borderId="1" xfId="0" applyNumberFormat="1" applyFont="1" applyFill="1" applyBorder="1" applyProtection="1">
      <alignment vertical="center"/>
      <protection hidden="1"/>
    </xf>
    <xf numFmtId="0" fontId="6" fillId="0" borderId="0" xfId="0" applyFont="1" applyProtection="1">
      <alignment vertical="center"/>
      <protection hidden="1"/>
    </xf>
    <xf numFmtId="0" fontId="3" fillId="0" borderId="0" xfId="0" applyFont="1" applyProtection="1">
      <alignment vertical="center"/>
      <protection hidden="1"/>
    </xf>
    <xf numFmtId="0" fontId="6" fillId="0" borderId="0" xfId="0" applyFont="1" applyAlignment="1" applyProtection="1">
      <alignment horizontal="left" vertical="center"/>
      <protection hidden="1"/>
    </xf>
    <xf numFmtId="0" fontId="9" fillId="0" borderId="5"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7" xfId="0" applyFont="1" applyFill="1" applyBorder="1" applyAlignment="1" applyProtection="1">
      <alignment horizontal="center" vertical="center"/>
      <protection locked="0"/>
    </xf>
    <xf numFmtId="0" fontId="0" fillId="8" borderId="0" xfId="0" applyFill="1">
      <alignment vertical="center"/>
    </xf>
    <xf numFmtId="0" fontId="12" fillId="0" borderId="0" xfId="0" applyFont="1">
      <alignment vertical="center"/>
    </xf>
    <xf numFmtId="0" fontId="13" fillId="0" borderId="0" xfId="0" applyFont="1">
      <alignment vertical="center"/>
    </xf>
    <xf numFmtId="0" fontId="3" fillId="0" borderId="12" xfId="0" applyFont="1" applyBorder="1">
      <alignment vertical="center"/>
    </xf>
    <xf numFmtId="14" fontId="3" fillId="2" borderId="0" xfId="0" applyNumberFormat="1" applyFont="1" applyFill="1" applyAlignment="1">
      <alignment horizontal="center" vertical="center"/>
    </xf>
    <xf numFmtId="0" fontId="3" fillId="2" borderId="0" xfId="0" applyFont="1" applyFill="1" applyAlignment="1">
      <alignment horizontal="center" vertical="center"/>
    </xf>
    <xf numFmtId="0" fontId="3" fillId="2" borderId="1" xfId="0" applyFont="1" applyFill="1" applyBorder="1" applyAlignment="1" applyProtection="1">
      <alignment horizontal="center" vertical="center"/>
      <protection locked="0"/>
    </xf>
    <xf numFmtId="0" fontId="9" fillId="7" borderId="2" xfId="0" applyFont="1" applyFill="1" applyBorder="1" applyAlignment="1" applyProtection="1">
      <alignment horizontal="center" vertical="center"/>
      <protection locked="0"/>
    </xf>
    <xf numFmtId="0" fontId="9" fillId="7" borderId="3" xfId="0" applyFont="1" applyFill="1" applyBorder="1" applyAlignment="1" applyProtection="1">
      <alignment horizontal="center" vertical="center"/>
      <protection locked="0"/>
    </xf>
    <xf numFmtId="0" fontId="9" fillId="7" borderId="4" xfId="0" applyFont="1" applyFill="1" applyBorder="1" applyAlignment="1" applyProtection="1">
      <alignment horizontal="center" vertical="center"/>
      <protection locked="0"/>
    </xf>
    <xf numFmtId="0" fontId="9" fillId="7" borderId="5" xfId="0" applyFont="1" applyFill="1" applyBorder="1" applyAlignment="1" applyProtection="1">
      <alignment horizontal="center" vertical="center"/>
      <protection locked="0"/>
    </xf>
    <xf numFmtId="0" fontId="3" fillId="9" borderId="0" xfId="0" applyFont="1" applyFill="1">
      <alignment vertical="center"/>
    </xf>
    <xf numFmtId="0" fontId="4" fillId="9" borderId="0" xfId="0" applyFont="1" applyFill="1">
      <alignment vertical="center"/>
    </xf>
    <xf numFmtId="0" fontId="3" fillId="9" borderId="0" xfId="0" applyFont="1" applyFill="1" applyAlignment="1">
      <alignment horizontal="right" vertical="center"/>
    </xf>
  </cellXfs>
  <cellStyles count="3">
    <cellStyle name="パーセント" xfId="2" builtinId="5"/>
    <cellStyle name="桁区切り" xfId="1" builtinId="6"/>
    <cellStyle name="標準" xfId="0" builtinId="0"/>
  </cellStyles>
  <dxfs count="1">
    <dxf>
      <fill>
        <patternFill patternType="solid">
          <fgColor indexed="64"/>
          <bgColor theme="4"/>
        </patternFill>
      </fill>
    </dxf>
  </dxfs>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291634</xdr:colOff>
      <xdr:row>26</xdr:row>
      <xdr:rowOff>136007</xdr:rowOff>
    </xdr:from>
    <xdr:to>
      <xdr:col>6</xdr:col>
      <xdr:colOff>352425</xdr:colOff>
      <xdr:row>31</xdr:row>
      <xdr:rowOff>171119</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1161308" y="5635659"/>
          <a:ext cx="4699052" cy="1070438"/>
          <a:chOff x="1158409" y="5841482"/>
          <a:chExt cx="4699466" cy="1082862"/>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158409" y="5841482"/>
            <a:ext cx="550263" cy="252944"/>
            <a:chOff x="1649890" y="7745570"/>
            <a:chExt cx="639376" cy="296796"/>
          </a:xfrm>
        </xdr:grpSpPr>
        <xdr:sp macro="" textlink="">
          <xdr:nvSpPr>
            <xdr:cNvPr id="48" name="平行四辺形 47">
              <a:extLst>
                <a:ext uri="{FF2B5EF4-FFF2-40B4-BE49-F238E27FC236}">
                  <a16:creationId xmlns:a16="http://schemas.microsoft.com/office/drawing/2014/main" id="{00000000-0008-0000-0000-000030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コネクタ 48">
              <a:extLst>
                <a:ext uri="{FF2B5EF4-FFF2-40B4-BE49-F238E27FC236}">
                  <a16:creationId xmlns:a16="http://schemas.microsoft.com/office/drawing/2014/main" id="{00000000-0008-0000-0000-000031000000}"/>
                </a:ext>
              </a:extLst>
            </xdr:cNvPr>
            <xdr:cNvCxnSpPr>
              <a:stCxn id="48" idx="1"/>
              <a:endCxn id="48"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50" name="直線コネクタ 49">
              <a:extLst>
                <a:ext uri="{FF2B5EF4-FFF2-40B4-BE49-F238E27FC236}">
                  <a16:creationId xmlns:a16="http://schemas.microsoft.com/office/drawing/2014/main" id="{00000000-0008-0000-0000-000032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51" name="直線コネクタ 50">
              <a:extLst>
                <a:ext uri="{FF2B5EF4-FFF2-40B4-BE49-F238E27FC236}">
                  <a16:creationId xmlns:a16="http://schemas.microsoft.com/office/drawing/2014/main" id="{00000000-0008-0000-0000-000033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52" name="直線コネクタ 51">
              <a:extLst>
                <a:ext uri="{FF2B5EF4-FFF2-40B4-BE49-F238E27FC236}">
                  <a16:creationId xmlns:a16="http://schemas.microsoft.com/office/drawing/2014/main" id="{00000000-0008-0000-0000-000034000000}"/>
                </a:ext>
              </a:extLst>
            </xdr:cNvPr>
            <xdr:cNvCxnSpPr>
              <a:stCxn id="48" idx="5"/>
              <a:endCxn id="48"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2554448" y="5841482"/>
            <a:ext cx="550916" cy="252944"/>
            <a:chOff x="1649890" y="7745570"/>
            <a:chExt cx="639376" cy="296796"/>
          </a:xfrm>
        </xdr:grpSpPr>
        <xdr:sp macro="" textlink="">
          <xdr:nvSpPr>
            <xdr:cNvPr id="43" name="平行四辺形 42">
              <a:extLst>
                <a:ext uri="{FF2B5EF4-FFF2-40B4-BE49-F238E27FC236}">
                  <a16:creationId xmlns:a16="http://schemas.microsoft.com/office/drawing/2014/main" id="{00000000-0008-0000-0000-00002B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4" name="直線コネクタ 43">
              <a:extLst>
                <a:ext uri="{FF2B5EF4-FFF2-40B4-BE49-F238E27FC236}">
                  <a16:creationId xmlns:a16="http://schemas.microsoft.com/office/drawing/2014/main" id="{00000000-0008-0000-0000-00002C000000}"/>
                </a:ext>
              </a:extLst>
            </xdr:cNvPr>
            <xdr:cNvCxnSpPr>
              <a:stCxn id="43" idx="1"/>
              <a:endCxn id="4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5" name="直線コネクタ 44">
              <a:extLst>
                <a:ext uri="{FF2B5EF4-FFF2-40B4-BE49-F238E27FC236}">
                  <a16:creationId xmlns:a16="http://schemas.microsoft.com/office/drawing/2014/main" id="{00000000-0008-0000-0000-00002D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6" name="直線コネクタ 45">
              <a:extLst>
                <a:ext uri="{FF2B5EF4-FFF2-40B4-BE49-F238E27FC236}">
                  <a16:creationId xmlns:a16="http://schemas.microsoft.com/office/drawing/2014/main" id="{00000000-0008-0000-0000-00002E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7" name="直線コネクタ 46">
              <a:extLst>
                <a:ext uri="{FF2B5EF4-FFF2-40B4-BE49-F238E27FC236}">
                  <a16:creationId xmlns:a16="http://schemas.microsoft.com/office/drawing/2014/main" id="{00000000-0008-0000-0000-00002F000000}"/>
                </a:ext>
              </a:extLst>
            </xdr:cNvPr>
            <xdr:cNvCxnSpPr>
              <a:stCxn id="43" idx="5"/>
              <a:endCxn id="4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7" name="グループ化 6">
            <a:extLst>
              <a:ext uri="{FF2B5EF4-FFF2-40B4-BE49-F238E27FC236}">
                <a16:creationId xmlns:a16="http://schemas.microsoft.com/office/drawing/2014/main" id="{00000000-0008-0000-0000-000007000000}"/>
              </a:ext>
            </a:extLst>
          </xdr:cNvPr>
          <xdr:cNvGrpSpPr/>
        </xdr:nvGrpSpPr>
        <xdr:grpSpPr>
          <a:xfrm>
            <a:off x="1158409" y="6671399"/>
            <a:ext cx="550263" cy="252945"/>
            <a:chOff x="1649890" y="7745570"/>
            <a:chExt cx="639376" cy="296796"/>
          </a:xfrm>
        </xdr:grpSpPr>
        <xdr:sp macro="" textlink="">
          <xdr:nvSpPr>
            <xdr:cNvPr id="38" name="平行四辺形 37">
              <a:extLst>
                <a:ext uri="{FF2B5EF4-FFF2-40B4-BE49-F238E27FC236}">
                  <a16:creationId xmlns:a16="http://schemas.microsoft.com/office/drawing/2014/main" id="{00000000-0008-0000-0000-000026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 name="直線コネクタ 38">
              <a:extLst>
                <a:ext uri="{FF2B5EF4-FFF2-40B4-BE49-F238E27FC236}">
                  <a16:creationId xmlns:a16="http://schemas.microsoft.com/office/drawing/2014/main" id="{00000000-0008-0000-0000-000027000000}"/>
                </a:ext>
              </a:extLst>
            </xdr:cNvPr>
            <xdr:cNvCxnSpPr>
              <a:stCxn id="38" idx="1"/>
              <a:endCxn id="38"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コネクタ 39">
              <a:extLst>
                <a:ext uri="{FF2B5EF4-FFF2-40B4-BE49-F238E27FC236}">
                  <a16:creationId xmlns:a16="http://schemas.microsoft.com/office/drawing/2014/main" id="{00000000-0008-0000-0000-000028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000-000029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2" name="直線コネクタ 41">
              <a:extLst>
                <a:ext uri="{FF2B5EF4-FFF2-40B4-BE49-F238E27FC236}">
                  <a16:creationId xmlns:a16="http://schemas.microsoft.com/office/drawing/2014/main" id="{00000000-0008-0000-0000-00002A000000}"/>
                </a:ext>
              </a:extLst>
            </xdr:cNvPr>
            <xdr:cNvCxnSpPr>
              <a:stCxn id="38" idx="5"/>
              <a:endCxn id="38"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2554448" y="6671399"/>
            <a:ext cx="550916" cy="252945"/>
            <a:chOff x="1649890" y="7745570"/>
            <a:chExt cx="639376" cy="296796"/>
          </a:xfrm>
        </xdr:grpSpPr>
        <xdr:sp macro="" textlink="">
          <xdr:nvSpPr>
            <xdr:cNvPr id="33" name="平行四辺形 32">
              <a:extLst>
                <a:ext uri="{FF2B5EF4-FFF2-40B4-BE49-F238E27FC236}">
                  <a16:creationId xmlns:a16="http://schemas.microsoft.com/office/drawing/2014/main" id="{00000000-0008-0000-0000-000021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コネクタ 33">
              <a:extLst>
                <a:ext uri="{FF2B5EF4-FFF2-40B4-BE49-F238E27FC236}">
                  <a16:creationId xmlns:a16="http://schemas.microsoft.com/office/drawing/2014/main" id="{00000000-0008-0000-0000-000022000000}"/>
                </a:ext>
              </a:extLst>
            </xdr:cNvPr>
            <xdr:cNvCxnSpPr>
              <a:stCxn id="33" idx="1"/>
              <a:endCxn id="3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5" name="直線コネクタ 34">
              <a:extLst>
                <a:ext uri="{FF2B5EF4-FFF2-40B4-BE49-F238E27FC236}">
                  <a16:creationId xmlns:a16="http://schemas.microsoft.com/office/drawing/2014/main" id="{00000000-0008-0000-0000-000023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a:extLst>
                <a:ext uri="{FF2B5EF4-FFF2-40B4-BE49-F238E27FC236}">
                  <a16:creationId xmlns:a16="http://schemas.microsoft.com/office/drawing/2014/main" id="{00000000-0008-0000-0000-000024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a:extLst>
                <a:ext uri="{FF2B5EF4-FFF2-40B4-BE49-F238E27FC236}">
                  <a16:creationId xmlns:a16="http://schemas.microsoft.com/office/drawing/2014/main" id="{00000000-0008-0000-0000-000025000000}"/>
                </a:ext>
              </a:extLst>
            </xdr:cNvPr>
            <xdr:cNvCxnSpPr>
              <a:stCxn id="33" idx="5"/>
              <a:endCxn id="3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a:off x="1427242"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10" name="直線コネクタ 9">
            <a:extLst>
              <a:ext uri="{FF2B5EF4-FFF2-40B4-BE49-F238E27FC236}">
                <a16:creationId xmlns:a16="http://schemas.microsoft.com/office/drawing/2014/main" id="{00000000-0008-0000-0000-00000A000000}"/>
              </a:ext>
            </a:extLst>
          </xdr:cNvPr>
          <xdr:cNvCxnSpPr/>
        </xdr:nvCxnSpPr>
        <xdr:spPr>
          <a:xfrm>
            <a:off x="2836226"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11" name="直線コネクタ 10">
            <a:extLst>
              <a:ext uri="{FF2B5EF4-FFF2-40B4-BE49-F238E27FC236}">
                <a16:creationId xmlns:a16="http://schemas.microsoft.com/office/drawing/2014/main" id="{00000000-0008-0000-0000-00000B000000}"/>
              </a:ext>
            </a:extLst>
          </xdr:cNvPr>
          <xdr:cNvCxnSpPr>
            <a:stCxn id="48" idx="2"/>
            <a:endCxn id="43" idx="5"/>
          </xdr:cNvCxnSpPr>
        </xdr:nvCxnSpPr>
        <xdr:spPr>
          <a:xfrm>
            <a:off x="1659219" y="5967954"/>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cxnSp macro="">
        <xdr:nvCxnSpPr>
          <xdr:cNvPr id="12" name="直線コネクタ 11">
            <a:extLst>
              <a:ext uri="{FF2B5EF4-FFF2-40B4-BE49-F238E27FC236}">
                <a16:creationId xmlns:a16="http://schemas.microsoft.com/office/drawing/2014/main" id="{00000000-0008-0000-0000-00000C000000}"/>
              </a:ext>
            </a:extLst>
          </xdr:cNvPr>
          <xdr:cNvCxnSpPr>
            <a:stCxn id="38" idx="2"/>
            <a:endCxn id="33" idx="5"/>
          </xdr:cNvCxnSpPr>
        </xdr:nvCxnSpPr>
        <xdr:spPr>
          <a:xfrm>
            <a:off x="1659219" y="6797872"/>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grpSp>
        <xdr:nvGrpSpPr>
          <xdr:cNvPr id="13" name="グループ化 12">
            <a:extLst>
              <a:ext uri="{FF2B5EF4-FFF2-40B4-BE49-F238E27FC236}">
                <a16:creationId xmlns:a16="http://schemas.microsoft.com/office/drawing/2014/main" id="{00000000-0008-0000-0000-00000D000000}"/>
              </a:ext>
            </a:extLst>
          </xdr:cNvPr>
          <xdr:cNvGrpSpPr/>
        </xdr:nvGrpSpPr>
        <xdr:grpSpPr>
          <a:xfrm>
            <a:off x="1696779" y="5841482"/>
            <a:ext cx="550263" cy="252944"/>
            <a:chOff x="1649890" y="7745570"/>
            <a:chExt cx="639376" cy="296796"/>
          </a:xfrm>
        </xdr:grpSpPr>
        <xdr:sp macro="" textlink="">
          <xdr:nvSpPr>
            <xdr:cNvPr id="28" name="平行四辺形 27">
              <a:extLst>
                <a:ext uri="{FF2B5EF4-FFF2-40B4-BE49-F238E27FC236}">
                  <a16:creationId xmlns:a16="http://schemas.microsoft.com/office/drawing/2014/main" id="{00000000-0008-0000-0000-00001C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コネクタ 28">
              <a:extLst>
                <a:ext uri="{FF2B5EF4-FFF2-40B4-BE49-F238E27FC236}">
                  <a16:creationId xmlns:a16="http://schemas.microsoft.com/office/drawing/2014/main" id="{00000000-0008-0000-0000-00001D000000}"/>
                </a:ext>
              </a:extLst>
            </xdr:cNvPr>
            <xdr:cNvCxnSpPr>
              <a:stCxn id="28" idx="1"/>
              <a:endCxn id="28"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0" name="直線コネクタ 29">
              <a:extLst>
                <a:ext uri="{FF2B5EF4-FFF2-40B4-BE49-F238E27FC236}">
                  <a16:creationId xmlns:a16="http://schemas.microsoft.com/office/drawing/2014/main" id="{00000000-0008-0000-0000-00001E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1" name="直線コネクタ 30">
              <a:extLst>
                <a:ext uri="{FF2B5EF4-FFF2-40B4-BE49-F238E27FC236}">
                  <a16:creationId xmlns:a16="http://schemas.microsoft.com/office/drawing/2014/main" id="{00000000-0008-0000-0000-00001F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00000000-0008-0000-0000-000020000000}"/>
                </a:ext>
              </a:extLst>
            </xdr:cNvPr>
            <xdr:cNvCxnSpPr>
              <a:stCxn id="28" idx="5"/>
              <a:endCxn id="28"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1696779" y="6671399"/>
            <a:ext cx="550263" cy="252945"/>
            <a:chOff x="1649890" y="7745570"/>
            <a:chExt cx="639376" cy="296796"/>
          </a:xfrm>
        </xdr:grpSpPr>
        <xdr:sp macro="" textlink="">
          <xdr:nvSpPr>
            <xdr:cNvPr id="23" name="平行四辺形 22">
              <a:extLst>
                <a:ext uri="{FF2B5EF4-FFF2-40B4-BE49-F238E27FC236}">
                  <a16:creationId xmlns:a16="http://schemas.microsoft.com/office/drawing/2014/main" id="{00000000-0008-0000-0000-000017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4" name="直線コネクタ 23">
              <a:extLst>
                <a:ext uri="{FF2B5EF4-FFF2-40B4-BE49-F238E27FC236}">
                  <a16:creationId xmlns:a16="http://schemas.microsoft.com/office/drawing/2014/main" id="{00000000-0008-0000-0000-000018000000}"/>
                </a:ext>
              </a:extLst>
            </xdr:cNvPr>
            <xdr:cNvCxnSpPr>
              <a:stCxn id="23" idx="1"/>
              <a:endCxn id="2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00000000-0008-0000-0000-000019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a:extLst>
                <a:ext uri="{FF2B5EF4-FFF2-40B4-BE49-F238E27FC236}">
                  <a16:creationId xmlns:a16="http://schemas.microsoft.com/office/drawing/2014/main" id="{00000000-0008-0000-0000-00001A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a:extLst>
                <a:ext uri="{FF2B5EF4-FFF2-40B4-BE49-F238E27FC236}">
                  <a16:creationId xmlns:a16="http://schemas.microsoft.com/office/drawing/2014/main" id="{00000000-0008-0000-0000-00001B000000}"/>
                </a:ext>
              </a:extLst>
            </xdr:cNvPr>
            <xdr:cNvCxnSpPr>
              <a:stCxn id="23" idx="5"/>
              <a:endCxn id="2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15" name="カギ線コネクタ 14">
            <a:extLst>
              <a:ext uri="{FF2B5EF4-FFF2-40B4-BE49-F238E27FC236}">
                <a16:creationId xmlns:a16="http://schemas.microsoft.com/office/drawing/2014/main" id="{00000000-0008-0000-0000-00000F000000}"/>
              </a:ext>
            </a:extLst>
          </xdr:cNvPr>
          <xdr:cNvCxnSpPr>
            <a:stCxn id="43" idx="2"/>
            <a:endCxn id="17" idx="2"/>
          </xdr:cNvCxnSpPr>
        </xdr:nvCxnSpPr>
        <xdr:spPr>
          <a:xfrm>
            <a:off x="3055911" y="5967954"/>
            <a:ext cx="780589" cy="302053"/>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 name="カギ線コネクタ 15">
            <a:extLst>
              <a:ext uri="{FF2B5EF4-FFF2-40B4-BE49-F238E27FC236}">
                <a16:creationId xmlns:a16="http://schemas.microsoft.com/office/drawing/2014/main" id="{00000000-0008-0000-0000-000010000000}"/>
              </a:ext>
            </a:extLst>
          </xdr:cNvPr>
          <xdr:cNvCxnSpPr>
            <a:stCxn id="33" idx="2"/>
            <a:endCxn id="18" idx="2"/>
          </xdr:cNvCxnSpPr>
        </xdr:nvCxnSpPr>
        <xdr:spPr>
          <a:xfrm flipV="1">
            <a:off x="3055911" y="6512082"/>
            <a:ext cx="780589" cy="285790"/>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7" name="楕円 16">
            <a:extLst>
              <a:ext uri="{FF2B5EF4-FFF2-40B4-BE49-F238E27FC236}">
                <a16:creationId xmlns:a16="http://schemas.microsoft.com/office/drawing/2014/main" id="{00000000-0008-0000-0000-000011000000}"/>
              </a:ext>
            </a:extLst>
          </xdr:cNvPr>
          <xdr:cNvSpPr/>
        </xdr:nvSpPr>
        <xdr:spPr>
          <a:xfrm>
            <a:off x="3836500" y="6223544"/>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楕円 17">
            <a:extLst>
              <a:ext uri="{FF2B5EF4-FFF2-40B4-BE49-F238E27FC236}">
                <a16:creationId xmlns:a16="http://schemas.microsoft.com/office/drawing/2014/main" id="{00000000-0008-0000-0000-000012000000}"/>
              </a:ext>
            </a:extLst>
          </xdr:cNvPr>
          <xdr:cNvSpPr/>
        </xdr:nvSpPr>
        <xdr:spPr>
          <a:xfrm>
            <a:off x="3836500" y="6465619"/>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角丸四角形 18">
            <a:extLst>
              <a:ext uri="{FF2B5EF4-FFF2-40B4-BE49-F238E27FC236}">
                <a16:creationId xmlns:a16="http://schemas.microsoft.com/office/drawing/2014/main" id="{00000000-0008-0000-0000-000013000000}"/>
              </a:ext>
            </a:extLst>
          </xdr:cNvPr>
          <xdr:cNvSpPr/>
        </xdr:nvSpPr>
        <xdr:spPr>
          <a:xfrm>
            <a:off x="3828320" y="6034335"/>
            <a:ext cx="1629505" cy="661781"/>
          </a:xfrm>
          <a:prstGeom prst="roundRect">
            <a:avLst>
              <a:gd name="adj" fmla="val 8224"/>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36000" tIns="36000" rIns="36000" bIns="36000"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パワーコンディショナ</a:t>
            </a:r>
          </a:p>
        </xdr:txBody>
      </xdr:sp>
      <xdr:sp macro="" textlink="D7">
        <xdr:nvSpPr>
          <xdr:cNvPr id="20" name="テキスト ボックス 19">
            <a:extLst>
              <a:ext uri="{FF2B5EF4-FFF2-40B4-BE49-F238E27FC236}">
                <a16:creationId xmlns:a16="http://schemas.microsoft.com/office/drawing/2014/main" id="{00000000-0008-0000-0000-000014000000}"/>
              </a:ext>
            </a:extLst>
          </xdr:cNvPr>
          <xdr:cNvSpPr txBox="1"/>
        </xdr:nvSpPr>
        <xdr:spPr>
          <a:xfrm>
            <a:off x="3885928" y="6388789"/>
            <a:ext cx="1505222" cy="2351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l"/>
            <a:fld id="{1B4B2D63-32E7-4D6B-A3DA-C705394E7BC5}" type="TxLink">
              <a:rPr kumimoji="1" lang="en-US" altLang="en-US" sz="1100" b="0" i="0" u="none" strike="noStrike">
                <a:solidFill>
                  <a:srgbClr val="000000"/>
                </a:solidFill>
                <a:latin typeface="Meiryo UI"/>
                <a:ea typeface="Meiryo UI"/>
              </a:rPr>
              <a:pPr algn="l"/>
              <a:t>EPG-T99P5</a:t>
            </a:fld>
            <a:endParaRPr kumimoji="1" lang="ja-JP" altLang="en-US" sz="1050"/>
          </a:p>
        </xdr:txBody>
      </xdr:sp>
      <xdr:cxnSp macro="">
        <xdr:nvCxnSpPr>
          <xdr:cNvPr id="21" name="直線コネクタ 20">
            <a:extLst>
              <a:ext uri="{FF2B5EF4-FFF2-40B4-BE49-F238E27FC236}">
                <a16:creationId xmlns:a16="http://schemas.microsoft.com/office/drawing/2014/main" id="{00000000-0008-0000-0000-000015000000}"/>
              </a:ext>
            </a:extLst>
          </xdr:cNvPr>
          <xdr:cNvCxnSpPr/>
        </xdr:nvCxnSpPr>
        <xdr:spPr>
          <a:xfrm flipV="1">
            <a:off x="3618516" y="6189282"/>
            <a:ext cx="95415" cy="373443"/>
          </a:xfrm>
          <a:prstGeom prst="line">
            <a:avLst/>
          </a:prstGeom>
          <a:ln w="9525">
            <a:prstDash val="solid"/>
          </a:ln>
        </xdr:spPr>
        <xdr:style>
          <a:lnRef idx="1">
            <a:schemeClr val="dk1"/>
          </a:lnRef>
          <a:fillRef idx="0">
            <a:schemeClr val="dk1"/>
          </a:fillRef>
          <a:effectRef idx="0">
            <a:schemeClr val="dk1"/>
          </a:effectRef>
          <a:fontRef idx="minor">
            <a:schemeClr val="tx1"/>
          </a:fontRef>
        </xdr:style>
      </xdr:cxnSp>
      <xdr:sp macro="" textlink="">
        <xdr:nvSpPr>
          <xdr:cNvPr id="22" name="屈折矢印 21">
            <a:extLst>
              <a:ext uri="{FF2B5EF4-FFF2-40B4-BE49-F238E27FC236}">
                <a16:creationId xmlns:a16="http://schemas.microsoft.com/office/drawing/2014/main" id="{00000000-0008-0000-0000-000016000000}"/>
              </a:ext>
            </a:extLst>
          </xdr:cNvPr>
          <xdr:cNvSpPr/>
        </xdr:nvSpPr>
        <xdr:spPr>
          <a:xfrm flipH="1">
            <a:off x="3618491" y="6586108"/>
            <a:ext cx="2239384" cy="281417"/>
          </a:xfrm>
          <a:prstGeom prst="bentUpArrow">
            <a:avLst>
              <a:gd name="adj1" fmla="val 5642"/>
              <a:gd name="adj2" fmla="val 12297"/>
              <a:gd name="adj3" fmla="val 25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390525</xdr:colOff>
      <xdr:row>32</xdr:row>
      <xdr:rowOff>76200</xdr:rowOff>
    </xdr:from>
    <xdr:to>
      <xdr:col>11</xdr:col>
      <xdr:colOff>9525</xdr:colOff>
      <xdr:row>42</xdr:row>
      <xdr:rowOff>0</xdr:rowOff>
    </xdr:to>
    <xdr:sp macro="" textlink="">
      <xdr:nvSpPr>
        <xdr:cNvPr id="53" name="フリーフォーム 52">
          <a:extLst>
            <a:ext uri="{FF2B5EF4-FFF2-40B4-BE49-F238E27FC236}">
              <a16:creationId xmlns:a16="http://schemas.microsoft.com/office/drawing/2014/main" id="{00000000-0008-0000-0000-000035000000}"/>
            </a:ext>
          </a:extLst>
        </xdr:cNvPr>
        <xdr:cNvSpPr/>
      </xdr:nvSpPr>
      <xdr:spPr>
        <a:xfrm>
          <a:off x="390525" y="6886575"/>
          <a:ext cx="10172700" cy="2019300"/>
        </a:xfrm>
        <a:custGeom>
          <a:avLst/>
          <a:gdLst>
            <a:gd name="connsiteX0" fmla="*/ 1347788 w 9525000"/>
            <a:gd name="connsiteY0" fmla="*/ 0 h 1647825"/>
            <a:gd name="connsiteX1" fmla="*/ 1457325 w 9525000"/>
            <a:gd name="connsiteY1" fmla="*/ 361950 h 1647825"/>
            <a:gd name="connsiteX2" fmla="*/ 9358312 w 9525000"/>
            <a:gd name="connsiteY2" fmla="*/ 361950 h 1647825"/>
            <a:gd name="connsiteX3" fmla="*/ 9525000 w 9525000"/>
            <a:gd name="connsiteY3" fmla="*/ 528638 h 1647825"/>
            <a:gd name="connsiteX4" fmla="*/ 9525000 w 9525000"/>
            <a:gd name="connsiteY4" fmla="*/ 1481137 h 1647825"/>
            <a:gd name="connsiteX5" fmla="*/ 9358312 w 9525000"/>
            <a:gd name="connsiteY5" fmla="*/ 1647825 h 1647825"/>
            <a:gd name="connsiteX6" fmla="*/ 166688 w 9525000"/>
            <a:gd name="connsiteY6" fmla="*/ 1647825 h 1647825"/>
            <a:gd name="connsiteX7" fmla="*/ 0 w 9525000"/>
            <a:gd name="connsiteY7" fmla="*/ 1481137 h 1647825"/>
            <a:gd name="connsiteX8" fmla="*/ 0 w 9525000"/>
            <a:gd name="connsiteY8" fmla="*/ 528638 h 1647825"/>
            <a:gd name="connsiteX9" fmla="*/ 166688 w 9525000"/>
            <a:gd name="connsiteY9" fmla="*/ 361950 h 1647825"/>
            <a:gd name="connsiteX10" fmla="*/ 1238250 w 9525000"/>
            <a:gd name="connsiteY10" fmla="*/ 361950 h 16478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9525000" h="1647825">
              <a:moveTo>
                <a:pt x="1347788" y="0"/>
              </a:moveTo>
              <a:lnTo>
                <a:pt x="1457325" y="361950"/>
              </a:lnTo>
              <a:lnTo>
                <a:pt x="9358312" y="361950"/>
              </a:lnTo>
              <a:cubicBezTo>
                <a:pt x="9450371" y="361950"/>
                <a:pt x="9525000" y="436579"/>
                <a:pt x="9525000" y="528638"/>
              </a:cubicBezTo>
              <a:lnTo>
                <a:pt x="9525000" y="1481137"/>
              </a:lnTo>
              <a:cubicBezTo>
                <a:pt x="9525000" y="1573196"/>
                <a:pt x="9450371" y="1647825"/>
                <a:pt x="9358312" y="1647825"/>
              </a:cubicBezTo>
              <a:lnTo>
                <a:pt x="166688" y="1647825"/>
              </a:lnTo>
              <a:cubicBezTo>
                <a:pt x="74629" y="1647825"/>
                <a:pt x="0" y="1573196"/>
                <a:pt x="0" y="1481137"/>
              </a:cubicBezTo>
              <a:lnTo>
                <a:pt x="0" y="528638"/>
              </a:lnTo>
              <a:cubicBezTo>
                <a:pt x="0" y="436579"/>
                <a:pt x="74629" y="361950"/>
                <a:pt x="166688" y="361950"/>
              </a:cubicBezTo>
              <a:lnTo>
                <a:pt x="1238250" y="361950"/>
              </a:lnTo>
              <a:close/>
            </a:path>
          </a:pathLst>
        </a:cu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clientData/>
  </xdr:twoCellAnchor>
  <xdr:twoCellAnchor>
    <xdr:from>
      <xdr:col>2</xdr:col>
      <xdr:colOff>85725</xdr:colOff>
      <xdr:row>30</xdr:row>
      <xdr:rowOff>47624</xdr:rowOff>
    </xdr:from>
    <xdr:to>
      <xdr:col>3</xdr:col>
      <xdr:colOff>85725</xdr:colOff>
      <xdr:row>32</xdr:row>
      <xdr:rowOff>57149</xdr:rowOff>
    </xdr:to>
    <xdr:sp macro="" textlink="">
      <xdr:nvSpPr>
        <xdr:cNvPr id="54" name="正方形/長方形 53">
          <a:extLst>
            <a:ext uri="{FF2B5EF4-FFF2-40B4-BE49-F238E27FC236}">
              <a16:creationId xmlns:a16="http://schemas.microsoft.com/office/drawing/2014/main" id="{00000000-0008-0000-0000-000036000000}"/>
            </a:ext>
          </a:extLst>
        </xdr:cNvPr>
        <xdr:cNvSpPr/>
      </xdr:nvSpPr>
      <xdr:spPr>
        <a:xfrm>
          <a:off x="952500" y="6438899"/>
          <a:ext cx="2314575" cy="428625"/>
        </a:xfrm>
        <a:prstGeom prst="rect">
          <a:avLst/>
        </a:pr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0</xdr:colOff>
      <xdr:row>51</xdr:row>
      <xdr:rowOff>123825</xdr:rowOff>
    </xdr:from>
    <xdr:to>
      <xdr:col>7</xdr:col>
      <xdr:colOff>2305051</xdr:colOff>
      <xdr:row>54</xdr:row>
      <xdr:rowOff>190500</xdr:rowOff>
    </xdr:to>
    <xdr:cxnSp macro="">
      <xdr:nvCxnSpPr>
        <xdr:cNvPr id="55" name="直線矢印コネクタ 54">
          <a:extLst>
            <a:ext uri="{FF2B5EF4-FFF2-40B4-BE49-F238E27FC236}">
              <a16:creationId xmlns:a16="http://schemas.microsoft.com/office/drawing/2014/main" id="{00000000-0008-0000-0000-000037000000}"/>
            </a:ext>
          </a:extLst>
        </xdr:cNvPr>
        <xdr:cNvCxnSpPr/>
      </xdr:nvCxnSpPr>
      <xdr:spPr>
        <a:xfrm flipH="1">
          <a:off x="4314825" y="10915650"/>
          <a:ext cx="3886201" cy="69532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971550</xdr:colOff>
      <xdr:row>53</xdr:row>
      <xdr:rowOff>9525</xdr:rowOff>
    </xdr:from>
    <xdr:to>
      <xdr:col>8</xdr:col>
      <xdr:colOff>971550</xdr:colOff>
      <xdr:row>54</xdr:row>
      <xdr:rowOff>171450</xdr:rowOff>
    </xdr:to>
    <xdr:cxnSp macro="">
      <xdr:nvCxnSpPr>
        <xdr:cNvPr id="56" name="直線矢印コネクタ 55">
          <a:extLst>
            <a:ext uri="{FF2B5EF4-FFF2-40B4-BE49-F238E27FC236}">
              <a16:creationId xmlns:a16="http://schemas.microsoft.com/office/drawing/2014/main" id="{00000000-0008-0000-0000-000038000000}"/>
            </a:ext>
          </a:extLst>
        </xdr:cNvPr>
        <xdr:cNvCxnSpPr/>
      </xdr:nvCxnSpPr>
      <xdr:spPr>
        <a:xfrm>
          <a:off x="9182100" y="11220450"/>
          <a:ext cx="0" cy="37147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1477829</xdr:colOff>
      <xdr:row>2</xdr:row>
      <xdr:rowOff>131828</xdr:rowOff>
    </xdr:from>
    <xdr:to>
      <xdr:col>12</xdr:col>
      <xdr:colOff>272143</xdr:colOff>
      <xdr:row>4</xdr:row>
      <xdr:rowOff>248333</xdr:rowOff>
    </xdr:to>
    <xdr:sp macro="" textlink="">
      <xdr:nvSpPr>
        <xdr:cNvPr id="76" name="テキスト ボックス 75">
          <a:extLst>
            <a:ext uri="{FF2B5EF4-FFF2-40B4-BE49-F238E27FC236}">
              <a16:creationId xmlns:a16="http://schemas.microsoft.com/office/drawing/2014/main" id="{00000000-0008-0000-0000-00004C000000}"/>
            </a:ext>
          </a:extLst>
        </xdr:cNvPr>
        <xdr:cNvSpPr txBox="1"/>
      </xdr:nvSpPr>
      <xdr:spPr>
        <a:xfrm>
          <a:off x="7383329" y="635292"/>
          <a:ext cx="3842564" cy="49750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②太陽電池モジュールの仕様書確認のうえ記入してください。</a:t>
          </a:r>
          <a:endParaRPr kumimoji="1" lang="en-US" altLang="ja-JP" sz="1100" b="1">
            <a:solidFill>
              <a:srgbClr val="FF0000"/>
            </a:solidFill>
          </a:endParaRPr>
        </a:p>
        <a:p>
          <a:pPr algn="l"/>
          <a:r>
            <a:rPr kumimoji="1" lang="en-US" altLang="ja-JP" sz="1100" b="1">
              <a:solidFill>
                <a:srgbClr val="FF0000"/>
              </a:solidFill>
            </a:rPr>
            <a:t>※STC</a:t>
          </a:r>
          <a:r>
            <a:rPr kumimoji="1" lang="ja-JP" altLang="en-US" sz="1100" b="1">
              <a:solidFill>
                <a:srgbClr val="FF0000"/>
              </a:solidFill>
            </a:rPr>
            <a:t>の値を使います。</a:t>
          </a:r>
          <a:r>
            <a:rPr kumimoji="1" lang="en-US" altLang="ja-JP" sz="1100" b="1">
              <a:solidFill>
                <a:srgbClr val="FF0000"/>
              </a:solidFill>
            </a:rPr>
            <a:t>NOCT</a:t>
          </a:r>
          <a:r>
            <a:rPr kumimoji="1" lang="ja-JP" altLang="en-US" sz="1100" b="1">
              <a:solidFill>
                <a:srgbClr val="FF0000"/>
              </a:solidFill>
            </a:rPr>
            <a:t>や</a:t>
          </a:r>
          <a:r>
            <a:rPr kumimoji="1" lang="en-US" altLang="ja-JP" sz="1100" b="1">
              <a:solidFill>
                <a:srgbClr val="FF0000"/>
              </a:solidFill>
            </a:rPr>
            <a:t>NMOT</a:t>
          </a:r>
          <a:r>
            <a:rPr kumimoji="1" lang="ja-JP" altLang="en-US" sz="1100" b="1">
              <a:solidFill>
                <a:srgbClr val="FF0000"/>
              </a:solidFill>
            </a:rPr>
            <a:t>の値は使いません。</a:t>
          </a:r>
        </a:p>
      </xdr:txBody>
    </xdr:sp>
    <xdr:clientData/>
  </xdr:twoCellAnchor>
  <xdr:twoCellAnchor>
    <xdr:from>
      <xdr:col>5</xdr:col>
      <xdr:colOff>327968</xdr:colOff>
      <xdr:row>4</xdr:row>
      <xdr:rowOff>83737</xdr:rowOff>
    </xdr:from>
    <xdr:to>
      <xdr:col>7</xdr:col>
      <xdr:colOff>1363529</xdr:colOff>
      <xdr:row>5</xdr:row>
      <xdr:rowOff>57958</xdr:rowOff>
    </xdr:to>
    <xdr:sp macro="" textlink="">
      <xdr:nvSpPr>
        <xdr:cNvPr id="77" name="テキスト ボックス 76">
          <a:extLst>
            <a:ext uri="{FF2B5EF4-FFF2-40B4-BE49-F238E27FC236}">
              <a16:creationId xmlns:a16="http://schemas.microsoft.com/office/drawing/2014/main" id="{00000000-0008-0000-0000-00004D000000}"/>
            </a:ext>
          </a:extLst>
        </xdr:cNvPr>
        <xdr:cNvSpPr txBox="1"/>
      </xdr:nvSpPr>
      <xdr:spPr>
        <a:xfrm>
          <a:off x="5457861" y="968201"/>
          <a:ext cx="1811168" cy="24636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①パワコンを選んでください。</a:t>
          </a:r>
        </a:p>
      </xdr:txBody>
    </xdr:sp>
    <xdr:clientData/>
  </xdr:twoCellAnchor>
  <xdr:twoCellAnchor>
    <xdr:from>
      <xdr:col>5</xdr:col>
      <xdr:colOff>11121</xdr:colOff>
      <xdr:row>4</xdr:row>
      <xdr:rowOff>203851</xdr:rowOff>
    </xdr:from>
    <xdr:to>
      <xdr:col>5</xdr:col>
      <xdr:colOff>327968</xdr:colOff>
      <xdr:row>6</xdr:row>
      <xdr:rowOff>44002</xdr:rowOff>
    </xdr:to>
    <xdr:cxnSp macro="">
      <xdr:nvCxnSpPr>
        <xdr:cNvPr id="78" name="直線矢印コネクタ 77">
          <a:extLst>
            <a:ext uri="{FF2B5EF4-FFF2-40B4-BE49-F238E27FC236}">
              <a16:creationId xmlns:a16="http://schemas.microsoft.com/office/drawing/2014/main" id="{00000000-0008-0000-0000-00004E000000}"/>
            </a:ext>
          </a:extLst>
        </xdr:cNvPr>
        <xdr:cNvCxnSpPr>
          <a:stCxn id="77" idx="1"/>
        </xdr:cNvCxnSpPr>
      </xdr:nvCxnSpPr>
      <xdr:spPr>
        <a:xfrm flipH="1">
          <a:off x="5141014" y="1088315"/>
          <a:ext cx="316847" cy="3164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1496879</xdr:colOff>
      <xdr:row>5</xdr:row>
      <xdr:rowOff>50075</xdr:rowOff>
    </xdr:from>
    <xdr:to>
      <xdr:col>13</xdr:col>
      <xdr:colOff>444180</xdr:colOff>
      <xdr:row>26</xdr:row>
      <xdr:rowOff>200489</xdr:rowOff>
    </xdr:to>
    <xdr:pic>
      <xdr:nvPicPr>
        <xdr:cNvPr id="79" name="図 78">
          <a:extLst>
            <a:ext uri="{FF2B5EF4-FFF2-40B4-BE49-F238E27FC236}">
              <a16:creationId xmlns:a16="http://schemas.microsoft.com/office/drawing/2014/main" id="{00000000-0008-0000-0000-00004F000000}"/>
            </a:ext>
          </a:extLst>
        </xdr:cNvPr>
        <xdr:cNvPicPr>
          <a:picLocks noChangeAspect="1"/>
        </xdr:cNvPicPr>
      </xdr:nvPicPr>
      <xdr:blipFill rotWithShape="1">
        <a:blip xmlns:r="http://schemas.openxmlformats.org/officeDocument/2006/relationships" r:embed="rId1"/>
        <a:srcRect l="16540" t="13488" r="47145" b="24187"/>
        <a:stretch/>
      </xdr:blipFill>
      <xdr:spPr>
        <a:xfrm>
          <a:off x="7402379" y="1206682"/>
          <a:ext cx="4675908" cy="4436664"/>
        </a:xfrm>
        <a:prstGeom prst="rect">
          <a:avLst/>
        </a:prstGeom>
        <a:ln>
          <a:solidFill>
            <a:schemeClr val="bg1">
              <a:lumMod val="50000"/>
            </a:schemeClr>
          </a:solidFill>
        </a:ln>
      </xdr:spPr>
    </xdr:pic>
    <xdr:clientData/>
  </xdr:twoCellAnchor>
  <xdr:twoCellAnchor>
    <xdr:from>
      <xdr:col>7</xdr:col>
      <xdr:colOff>1527692</xdr:colOff>
      <xdr:row>7</xdr:row>
      <xdr:rowOff>173629</xdr:rowOff>
    </xdr:from>
    <xdr:to>
      <xdr:col>13</xdr:col>
      <xdr:colOff>352811</xdr:colOff>
      <xdr:row>8</xdr:row>
      <xdr:rowOff>124892</xdr:rowOff>
    </xdr:to>
    <xdr:sp macro="" textlink="">
      <xdr:nvSpPr>
        <xdr:cNvPr id="80" name="正方形/長方形 79">
          <a:extLst>
            <a:ext uri="{FF2B5EF4-FFF2-40B4-BE49-F238E27FC236}">
              <a16:creationId xmlns:a16="http://schemas.microsoft.com/office/drawing/2014/main" id="{00000000-0008-0000-0000-000050000000}"/>
            </a:ext>
          </a:extLst>
        </xdr:cNvPr>
        <xdr:cNvSpPr/>
      </xdr:nvSpPr>
      <xdr:spPr>
        <a:xfrm>
          <a:off x="7433192" y="1738450"/>
          <a:ext cx="4553726" cy="15537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713250</xdr:colOff>
      <xdr:row>8</xdr:row>
      <xdr:rowOff>43283</xdr:rowOff>
    </xdr:from>
    <xdr:to>
      <xdr:col>7</xdr:col>
      <xdr:colOff>1527692</xdr:colOff>
      <xdr:row>11</xdr:row>
      <xdr:rowOff>119483</xdr:rowOff>
    </xdr:to>
    <xdr:cxnSp macro="">
      <xdr:nvCxnSpPr>
        <xdr:cNvPr id="81" name="直線矢印コネクタ 80">
          <a:extLst>
            <a:ext uri="{FF2B5EF4-FFF2-40B4-BE49-F238E27FC236}">
              <a16:creationId xmlns:a16="http://schemas.microsoft.com/office/drawing/2014/main" id="{00000000-0008-0000-0000-000051000000}"/>
            </a:ext>
          </a:extLst>
        </xdr:cNvPr>
        <xdr:cNvCxnSpPr>
          <a:stCxn id="80" idx="1"/>
        </xdr:cNvCxnSpPr>
      </xdr:nvCxnSpPr>
      <xdr:spPr>
        <a:xfrm flipH="1">
          <a:off x="5026714" y="1812212"/>
          <a:ext cx="2406478" cy="68852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1527692</xdr:colOff>
      <xdr:row>10</xdr:row>
      <xdr:rowOff>2121</xdr:rowOff>
    </xdr:from>
    <xdr:to>
      <xdr:col>13</xdr:col>
      <xdr:colOff>352811</xdr:colOff>
      <xdr:row>10</xdr:row>
      <xdr:rowOff>154788</xdr:rowOff>
    </xdr:to>
    <xdr:sp macro="" textlink="">
      <xdr:nvSpPr>
        <xdr:cNvPr id="82" name="正方形/長方形 81">
          <a:extLst>
            <a:ext uri="{FF2B5EF4-FFF2-40B4-BE49-F238E27FC236}">
              <a16:creationId xmlns:a16="http://schemas.microsoft.com/office/drawing/2014/main" id="{00000000-0008-0000-0000-000052000000}"/>
            </a:ext>
          </a:extLst>
        </xdr:cNvPr>
        <xdr:cNvSpPr/>
      </xdr:nvSpPr>
      <xdr:spPr>
        <a:xfrm>
          <a:off x="7433192" y="2179264"/>
          <a:ext cx="4553726" cy="15266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1527692</xdr:colOff>
      <xdr:row>10</xdr:row>
      <xdr:rowOff>175772</xdr:rowOff>
    </xdr:from>
    <xdr:to>
      <xdr:col>13</xdr:col>
      <xdr:colOff>352811</xdr:colOff>
      <xdr:row>11</xdr:row>
      <xdr:rowOff>127037</xdr:rowOff>
    </xdr:to>
    <xdr:sp macro="" textlink="">
      <xdr:nvSpPr>
        <xdr:cNvPr id="83" name="正方形/長方形 82">
          <a:extLst>
            <a:ext uri="{FF2B5EF4-FFF2-40B4-BE49-F238E27FC236}">
              <a16:creationId xmlns:a16="http://schemas.microsoft.com/office/drawing/2014/main" id="{00000000-0008-0000-0000-000053000000}"/>
            </a:ext>
          </a:extLst>
        </xdr:cNvPr>
        <xdr:cNvSpPr/>
      </xdr:nvSpPr>
      <xdr:spPr>
        <a:xfrm>
          <a:off x="7433192" y="2352915"/>
          <a:ext cx="4553726" cy="15537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1527692</xdr:colOff>
      <xdr:row>11</xdr:row>
      <xdr:rowOff>141452</xdr:rowOff>
    </xdr:from>
    <xdr:to>
      <xdr:col>13</xdr:col>
      <xdr:colOff>352811</xdr:colOff>
      <xdr:row>12</xdr:row>
      <xdr:rowOff>90327</xdr:rowOff>
    </xdr:to>
    <xdr:sp macro="" textlink="">
      <xdr:nvSpPr>
        <xdr:cNvPr id="84" name="正方形/長方形 83">
          <a:extLst>
            <a:ext uri="{FF2B5EF4-FFF2-40B4-BE49-F238E27FC236}">
              <a16:creationId xmlns:a16="http://schemas.microsoft.com/office/drawing/2014/main" id="{00000000-0008-0000-0000-000054000000}"/>
            </a:ext>
          </a:extLst>
        </xdr:cNvPr>
        <xdr:cNvSpPr/>
      </xdr:nvSpPr>
      <xdr:spPr>
        <a:xfrm>
          <a:off x="7433192" y="2522702"/>
          <a:ext cx="4553726" cy="15298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1527692</xdr:colOff>
      <xdr:row>12</xdr:row>
      <xdr:rowOff>71897</xdr:rowOff>
    </xdr:from>
    <xdr:to>
      <xdr:col>13</xdr:col>
      <xdr:colOff>352811</xdr:colOff>
      <xdr:row>13</xdr:row>
      <xdr:rowOff>23162</xdr:rowOff>
    </xdr:to>
    <xdr:sp macro="" textlink="">
      <xdr:nvSpPr>
        <xdr:cNvPr id="85" name="正方形/長方形 84">
          <a:extLst>
            <a:ext uri="{FF2B5EF4-FFF2-40B4-BE49-F238E27FC236}">
              <a16:creationId xmlns:a16="http://schemas.microsoft.com/office/drawing/2014/main" id="{00000000-0008-0000-0000-000055000000}"/>
            </a:ext>
          </a:extLst>
        </xdr:cNvPr>
        <xdr:cNvSpPr/>
      </xdr:nvSpPr>
      <xdr:spPr>
        <a:xfrm>
          <a:off x="7433192" y="2657254"/>
          <a:ext cx="4553726" cy="15537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703726</xdr:colOff>
      <xdr:row>10</xdr:row>
      <xdr:rowOff>74210</xdr:rowOff>
    </xdr:from>
    <xdr:to>
      <xdr:col>7</xdr:col>
      <xdr:colOff>1527692</xdr:colOff>
      <xdr:row>12</xdr:row>
      <xdr:rowOff>124575</xdr:rowOff>
    </xdr:to>
    <xdr:cxnSp macro="">
      <xdr:nvCxnSpPr>
        <xdr:cNvPr id="86" name="直線矢印コネクタ 85">
          <a:extLst>
            <a:ext uri="{FF2B5EF4-FFF2-40B4-BE49-F238E27FC236}">
              <a16:creationId xmlns:a16="http://schemas.microsoft.com/office/drawing/2014/main" id="{00000000-0008-0000-0000-000056000000}"/>
            </a:ext>
          </a:extLst>
        </xdr:cNvPr>
        <xdr:cNvCxnSpPr>
          <a:stCxn id="82" idx="1"/>
        </xdr:cNvCxnSpPr>
      </xdr:nvCxnSpPr>
      <xdr:spPr>
        <a:xfrm flipH="1">
          <a:off x="5017190" y="2251353"/>
          <a:ext cx="2416002" cy="45857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713250</xdr:colOff>
      <xdr:row>11</xdr:row>
      <xdr:rowOff>45427</xdr:rowOff>
    </xdr:from>
    <xdr:to>
      <xdr:col>7</xdr:col>
      <xdr:colOff>1527692</xdr:colOff>
      <xdr:row>13</xdr:row>
      <xdr:rowOff>110619</xdr:rowOff>
    </xdr:to>
    <xdr:cxnSp macro="">
      <xdr:nvCxnSpPr>
        <xdr:cNvPr id="87" name="直線矢印コネクタ 86">
          <a:extLst>
            <a:ext uri="{FF2B5EF4-FFF2-40B4-BE49-F238E27FC236}">
              <a16:creationId xmlns:a16="http://schemas.microsoft.com/office/drawing/2014/main" id="{00000000-0008-0000-0000-000057000000}"/>
            </a:ext>
          </a:extLst>
        </xdr:cNvPr>
        <xdr:cNvCxnSpPr>
          <a:stCxn id="83" idx="1"/>
        </xdr:cNvCxnSpPr>
      </xdr:nvCxnSpPr>
      <xdr:spPr>
        <a:xfrm flipH="1">
          <a:off x="5026714" y="2426677"/>
          <a:ext cx="2406478" cy="47340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722776</xdr:colOff>
      <xdr:row>12</xdr:row>
      <xdr:rowOff>14065</xdr:rowOff>
    </xdr:from>
    <xdr:to>
      <xdr:col>7</xdr:col>
      <xdr:colOff>1527692</xdr:colOff>
      <xdr:row>14</xdr:row>
      <xdr:rowOff>125238</xdr:rowOff>
    </xdr:to>
    <xdr:cxnSp macro="">
      <xdr:nvCxnSpPr>
        <xdr:cNvPr id="88" name="直線矢印コネクタ 87">
          <a:extLst>
            <a:ext uri="{FF2B5EF4-FFF2-40B4-BE49-F238E27FC236}">
              <a16:creationId xmlns:a16="http://schemas.microsoft.com/office/drawing/2014/main" id="{00000000-0008-0000-0000-000058000000}"/>
            </a:ext>
          </a:extLst>
        </xdr:cNvPr>
        <xdr:cNvCxnSpPr>
          <a:stCxn id="84" idx="1"/>
        </xdr:cNvCxnSpPr>
      </xdr:nvCxnSpPr>
      <xdr:spPr>
        <a:xfrm flipH="1">
          <a:off x="5036240" y="2599422"/>
          <a:ext cx="2396952" cy="51938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722776</xdr:colOff>
      <xdr:row>12</xdr:row>
      <xdr:rowOff>153507</xdr:rowOff>
    </xdr:from>
    <xdr:to>
      <xdr:col>7</xdr:col>
      <xdr:colOff>1527692</xdr:colOff>
      <xdr:row>15</xdr:row>
      <xdr:rowOff>111282</xdr:rowOff>
    </xdr:to>
    <xdr:cxnSp macro="">
      <xdr:nvCxnSpPr>
        <xdr:cNvPr id="89" name="直線矢印コネクタ 88">
          <a:extLst>
            <a:ext uri="{FF2B5EF4-FFF2-40B4-BE49-F238E27FC236}">
              <a16:creationId xmlns:a16="http://schemas.microsoft.com/office/drawing/2014/main" id="{00000000-0008-0000-0000-000059000000}"/>
            </a:ext>
          </a:extLst>
        </xdr:cNvPr>
        <xdr:cNvCxnSpPr>
          <a:stCxn id="85" idx="1"/>
        </xdr:cNvCxnSpPr>
      </xdr:nvCxnSpPr>
      <xdr:spPr>
        <a:xfrm flipH="1">
          <a:off x="5036240" y="2738864"/>
          <a:ext cx="2396952" cy="57009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1527692</xdr:colOff>
      <xdr:row>24</xdr:row>
      <xdr:rowOff>108193</xdr:rowOff>
    </xdr:from>
    <xdr:to>
      <xdr:col>13</xdr:col>
      <xdr:colOff>352811</xdr:colOff>
      <xdr:row>25</xdr:row>
      <xdr:rowOff>51226</xdr:rowOff>
    </xdr:to>
    <xdr:sp macro="" textlink="">
      <xdr:nvSpPr>
        <xdr:cNvPr id="90" name="正方形/長方形 89">
          <a:extLst>
            <a:ext uri="{FF2B5EF4-FFF2-40B4-BE49-F238E27FC236}">
              <a16:creationId xmlns:a16="http://schemas.microsoft.com/office/drawing/2014/main" id="{00000000-0008-0000-0000-00005A000000}"/>
            </a:ext>
          </a:extLst>
        </xdr:cNvPr>
        <xdr:cNvSpPr/>
      </xdr:nvSpPr>
      <xdr:spPr>
        <a:xfrm>
          <a:off x="7433192" y="5142836"/>
          <a:ext cx="4553726" cy="14714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733286</xdr:colOff>
      <xdr:row>16</xdr:row>
      <xdr:rowOff>139368</xdr:rowOff>
    </xdr:from>
    <xdr:to>
      <xdr:col>7</xdr:col>
      <xdr:colOff>1527692</xdr:colOff>
      <xdr:row>24</xdr:row>
      <xdr:rowOff>184812</xdr:rowOff>
    </xdr:to>
    <xdr:cxnSp macro="">
      <xdr:nvCxnSpPr>
        <xdr:cNvPr id="91" name="直線矢印コネクタ 90">
          <a:extLst>
            <a:ext uri="{FF2B5EF4-FFF2-40B4-BE49-F238E27FC236}">
              <a16:creationId xmlns:a16="http://schemas.microsoft.com/office/drawing/2014/main" id="{00000000-0008-0000-0000-00005B000000}"/>
            </a:ext>
          </a:extLst>
        </xdr:cNvPr>
        <xdr:cNvCxnSpPr>
          <a:stCxn id="90" idx="1"/>
        </xdr:cNvCxnSpPr>
      </xdr:nvCxnSpPr>
      <xdr:spPr>
        <a:xfrm flipH="1" flipV="1">
          <a:off x="5046750" y="3541154"/>
          <a:ext cx="2386442" cy="16783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2030441</xdr:colOff>
      <xdr:row>22</xdr:row>
      <xdr:rowOff>100569</xdr:rowOff>
    </xdr:from>
    <xdr:to>
      <xdr:col>7</xdr:col>
      <xdr:colOff>733089</xdr:colOff>
      <xdr:row>26</xdr:row>
      <xdr:rowOff>91109</xdr:rowOff>
    </xdr:to>
    <xdr:sp macro="" textlink="">
      <xdr:nvSpPr>
        <xdr:cNvPr id="92" name="テキスト ボックス 91">
          <a:extLst>
            <a:ext uri="{FF2B5EF4-FFF2-40B4-BE49-F238E27FC236}">
              <a16:creationId xmlns:a16="http://schemas.microsoft.com/office/drawing/2014/main" id="{00000000-0008-0000-0000-00005C000000}"/>
            </a:ext>
          </a:extLst>
        </xdr:cNvPr>
        <xdr:cNvSpPr txBox="1"/>
      </xdr:nvSpPr>
      <xdr:spPr>
        <a:xfrm>
          <a:off x="2900115" y="4771960"/>
          <a:ext cx="3730191" cy="8188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③発電所の気象情報</a:t>
          </a:r>
          <a:r>
            <a:rPr kumimoji="1" lang="en-US" altLang="ja-JP" sz="1100" b="1">
              <a:solidFill>
                <a:srgbClr val="FF0000"/>
              </a:solidFill>
            </a:rPr>
            <a:t>(</a:t>
          </a:r>
          <a:r>
            <a:rPr kumimoji="1" lang="ja-JP" altLang="en-US" sz="1100" b="1">
              <a:solidFill>
                <a:srgbClr val="FF0000"/>
              </a:solidFill>
            </a:rPr>
            <a:t>最低気温</a:t>
          </a:r>
          <a:r>
            <a:rPr kumimoji="1" lang="en-US" altLang="ja-JP" sz="1100" b="1">
              <a:solidFill>
                <a:srgbClr val="FF0000"/>
              </a:solidFill>
            </a:rPr>
            <a:t>)</a:t>
          </a:r>
          <a:r>
            <a:rPr kumimoji="1" lang="ja-JP" altLang="en-US" sz="1100" b="1">
              <a:solidFill>
                <a:srgbClr val="FF0000"/>
              </a:solidFill>
            </a:rPr>
            <a:t>を確認します。</a:t>
          </a:r>
          <a:endParaRPr kumimoji="1" lang="en-US" altLang="ja-JP" sz="1100" b="1">
            <a:solidFill>
              <a:srgbClr val="FF0000"/>
            </a:solidFill>
          </a:endParaRPr>
        </a:p>
        <a:p>
          <a:pPr algn="l"/>
          <a:r>
            <a:rPr kumimoji="1" lang="en-US" altLang="ja-JP" sz="1100" b="1">
              <a:solidFill>
                <a:srgbClr val="FF0000"/>
              </a:solidFill>
            </a:rPr>
            <a:t>1) </a:t>
          </a:r>
          <a:r>
            <a:rPr kumimoji="1" lang="ja-JP" altLang="en-US" sz="1100" b="1">
              <a:solidFill>
                <a:srgbClr val="FF0000"/>
              </a:solidFill>
            </a:rPr>
            <a:t>発電所の都道府県を選択します</a:t>
          </a:r>
          <a:endParaRPr kumimoji="1" lang="en-US" altLang="ja-JP" sz="1100" b="1">
            <a:solidFill>
              <a:srgbClr val="FF0000"/>
            </a:solidFill>
          </a:endParaRPr>
        </a:p>
        <a:p>
          <a:pPr algn="l"/>
          <a:r>
            <a:rPr kumimoji="1" lang="en-US" altLang="ja-JP" sz="1100" b="1">
              <a:solidFill>
                <a:srgbClr val="FF0000"/>
              </a:solidFill>
            </a:rPr>
            <a:t>2) </a:t>
          </a:r>
          <a:r>
            <a:rPr kumimoji="1" lang="ja-JP" altLang="en-US" sz="1100" b="1">
              <a:solidFill>
                <a:srgbClr val="FF0000"/>
              </a:solidFill>
            </a:rPr>
            <a:t>発電所に近い地点を選択すると最低気温が設定されます</a:t>
          </a:r>
          <a:endParaRPr kumimoji="1" lang="en-US" altLang="ja-JP" sz="1100" b="1">
            <a:solidFill>
              <a:srgbClr val="FF0000"/>
            </a:solidFill>
          </a:endParaRPr>
        </a:p>
        <a:p>
          <a:pPr algn="l"/>
          <a:r>
            <a:rPr kumimoji="1" lang="ja-JP" altLang="en-US" sz="1100" b="1">
              <a:solidFill>
                <a:srgbClr val="FF0000"/>
              </a:solidFill>
            </a:rPr>
            <a:t>近い地点がない場合は最低気温を直接入力してください</a:t>
          </a:r>
          <a:endParaRPr kumimoji="1" lang="en-US" altLang="ja-JP" sz="1100" b="1">
            <a:solidFill>
              <a:srgbClr val="FF0000"/>
            </a:solidFill>
          </a:endParaRPr>
        </a:p>
      </xdr:txBody>
    </xdr:sp>
    <xdr:clientData/>
  </xdr:twoCellAnchor>
  <xdr:twoCellAnchor>
    <xdr:from>
      <xdr:col>3</xdr:col>
      <xdr:colOff>1043608</xdr:colOff>
      <xdr:row>21</xdr:row>
      <xdr:rowOff>149087</xdr:rowOff>
    </xdr:from>
    <xdr:to>
      <xdr:col>4</xdr:col>
      <xdr:colOff>149087</xdr:colOff>
      <xdr:row>22</xdr:row>
      <xdr:rowOff>107674</xdr:rowOff>
    </xdr:to>
    <xdr:cxnSp macro="">
      <xdr:nvCxnSpPr>
        <xdr:cNvPr id="93" name="直線矢印コネクタ 92">
          <a:extLst>
            <a:ext uri="{FF2B5EF4-FFF2-40B4-BE49-F238E27FC236}">
              <a16:creationId xmlns:a16="http://schemas.microsoft.com/office/drawing/2014/main" id="{00000000-0008-0000-0000-00005D000000}"/>
            </a:ext>
          </a:extLst>
        </xdr:cNvPr>
        <xdr:cNvCxnSpPr/>
      </xdr:nvCxnSpPr>
      <xdr:spPr>
        <a:xfrm flipH="1" flipV="1">
          <a:off x="4224130" y="4613413"/>
          <a:ext cx="240196" cy="16565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1080564</xdr:colOff>
      <xdr:row>47</xdr:row>
      <xdr:rowOff>93713</xdr:rowOff>
    </xdr:from>
    <xdr:to>
      <xdr:col>9</xdr:col>
      <xdr:colOff>804023</xdr:colOff>
      <xdr:row>49</xdr:row>
      <xdr:rowOff>137015</xdr:rowOff>
    </xdr:to>
    <xdr:sp macro="" textlink="">
      <xdr:nvSpPr>
        <xdr:cNvPr id="96" name="テキスト ボックス 95">
          <a:extLst>
            <a:ext uri="{FF2B5EF4-FFF2-40B4-BE49-F238E27FC236}">
              <a16:creationId xmlns:a16="http://schemas.microsoft.com/office/drawing/2014/main" id="{00000000-0008-0000-0000-000060000000}"/>
            </a:ext>
          </a:extLst>
        </xdr:cNvPr>
        <xdr:cNvSpPr txBox="1"/>
      </xdr:nvSpPr>
      <xdr:spPr>
        <a:xfrm>
          <a:off x="6977781" y="9941735"/>
          <a:ext cx="3169025" cy="45743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④直列枚数の下限、上限、並列数が計算されますので、その範囲内で構成枚数を検討してください。</a:t>
          </a:r>
        </a:p>
      </xdr:txBody>
    </xdr:sp>
    <xdr:clientData/>
  </xdr:twoCellAnchor>
  <xdr:twoCellAnchor>
    <xdr:from>
      <xdr:col>7</xdr:col>
      <xdr:colOff>74540</xdr:colOff>
      <xdr:row>38</xdr:row>
      <xdr:rowOff>16566</xdr:rowOff>
    </xdr:from>
    <xdr:to>
      <xdr:col>7</xdr:col>
      <xdr:colOff>927651</xdr:colOff>
      <xdr:row>51</xdr:row>
      <xdr:rowOff>99395</xdr:rowOff>
    </xdr:to>
    <xdr:sp macro="" textlink="">
      <xdr:nvSpPr>
        <xdr:cNvPr id="97" name="下カーブ矢印 96">
          <a:extLst>
            <a:ext uri="{FF2B5EF4-FFF2-40B4-BE49-F238E27FC236}">
              <a16:creationId xmlns:a16="http://schemas.microsoft.com/office/drawing/2014/main" id="{00000000-0008-0000-0000-000061000000}"/>
            </a:ext>
          </a:extLst>
        </xdr:cNvPr>
        <xdr:cNvSpPr/>
      </xdr:nvSpPr>
      <xdr:spPr>
        <a:xfrm rot="5400000">
          <a:off x="5010974" y="8961784"/>
          <a:ext cx="2774677" cy="853111"/>
        </a:xfrm>
        <a:prstGeom prst="curvedDownArrow">
          <a:avLst>
            <a:gd name="adj1" fmla="val 13592"/>
            <a:gd name="adj2" fmla="val 26470"/>
            <a:gd name="adj3" fmla="val 3159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7</xdr:col>
      <xdr:colOff>1080564</xdr:colOff>
      <xdr:row>58</xdr:row>
      <xdr:rowOff>118561</xdr:rowOff>
    </xdr:from>
    <xdr:to>
      <xdr:col>9</xdr:col>
      <xdr:colOff>804023</xdr:colOff>
      <xdr:row>61</xdr:row>
      <xdr:rowOff>182216</xdr:rowOff>
    </xdr:to>
    <xdr:sp macro="" textlink="">
      <xdr:nvSpPr>
        <xdr:cNvPr id="98" name="テキスト ボックス 97">
          <a:extLst>
            <a:ext uri="{FF2B5EF4-FFF2-40B4-BE49-F238E27FC236}">
              <a16:creationId xmlns:a16="http://schemas.microsoft.com/office/drawing/2014/main" id="{00000000-0008-0000-0000-000062000000}"/>
            </a:ext>
          </a:extLst>
        </xdr:cNvPr>
        <xdr:cNvSpPr txBox="1"/>
      </xdr:nvSpPr>
      <xdr:spPr>
        <a:xfrm>
          <a:off x="6977781" y="12244300"/>
          <a:ext cx="3169025" cy="6848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⑤過積載率</a:t>
          </a:r>
          <a:r>
            <a:rPr kumimoji="1" lang="en-US" altLang="ja-JP" sz="1100" b="1">
              <a:solidFill>
                <a:srgbClr val="FF0000"/>
              </a:solidFill>
            </a:rPr>
            <a:t>(</a:t>
          </a:r>
          <a:r>
            <a:rPr kumimoji="1" lang="ja-JP" altLang="en-US" sz="1100" b="1">
              <a:solidFill>
                <a:srgbClr val="FF0000"/>
              </a:solidFill>
            </a:rPr>
            <a:t>パネル容量とパワコン容量の比</a:t>
          </a:r>
          <a:r>
            <a:rPr kumimoji="1" lang="en-US" altLang="ja-JP" sz="1100" b="1">
              <a:solidFill>
                <a:srgbClr val="FF0000"/>
              </a:solidFill>
            </a:rPr>
            <a:t>)</a:t>
          </a:r>
          <a:r>
            <a:rPr kumimoji="1" lang="ja-JP" altLang="en-US" sz="1100" b="1">
              <a:solidFill>
                <a:srgbClr val="FF0000"/>
              </a:solidFill>
            </a:rPr>
            <a:t>が</a:t>
          </a:r>
          <a:r>
            <a:rPr kumimoji="1" lang="en-US" altLang="ja-JP" sz="1100" b="1">
              <a:solidFill>
                <a:srgbClr val="FF0000"/>
              </a:solidFill>
            </a:rPr>
            <a:t>200%</a:t>
          </a:r>
          <a:r>
            <a:rPr kumimoji="1" lang="ja-JP" altLang="en-US" sz="1100" b="1">
              <a:solidFill>
                <a:srgbClr val="FF0000"/>
              </a:solidFill>
            </a:rPr>
            <a:t>を超えるとお知らせがでます。</a:t>
          </a:r>
          <a:endParaRPr kumimoji="1" lang="en-US" altLang="ja-JP" sz="1100" b="1">
            <a:solidFill>
              <a:srgbClr val="FF0000"/>
            </a:solidFill>
          </a:endParaRPr>
        </a:p>
        <a:p>
          <a:pPr algn="l"/>
          <a:r>
            <a:rPr kumimoji="1" lang="ja-JP" altLang="en-US" sz="1100" b="1">
              <a:solidFill>
                <a:srgbClr val="FF0000"/>
              </a:solidFill>
            </a:rPr>
            <a:t>過剰な積載量になっていないかご確認ください。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380999</xdr:colOff>
      <xdr:row>5</xdr:row>
      <xdr:rowOff>190500</xdr:rowOff>
    </xdr:from>
    <xdr:to>
      <xdr:col>7</xdr:col>
      <xdr:colOff>1362075</xdr:colOff>
      <xdr:row>7</xdr:row>
      <xdr:rowOff>19050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629274" y="1343025"/>
          <a:ext cx="1752601" cy="247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パワコンを選んでください。</a:t>
          </a:r>
        </a:p>
      </xdr:txBody>
    </xdr:sp>
    <xdr:clientData/>
  </xdr:twoCellAnchor>
  <xdr:twoCellAnchor>
    <xdr:from>
      <xdr:col>5</xdr:col>
      <xdr:colOff>95252</xdr:colOff>
      <xdr:row>6</xdr:row>
      <xdr:rowOff>133350</xdr:rowOff>
    </xdr:from>
    <xdr:to>
      <xdr:col>5</xdr:col>
      <xdr:colOff>371474</xdr:colOff>
      <xdr:row>6</xdr:row>
      <xdr:rowOff>133351</xdr:rowOff>
    </xdr:to>
    <xdr:cxnSp macro="">
      <xdr:nvCxnSpPr>
        <xdr:cNvPr id="3" name="直線矢印コネクタ 2">
          <a:extLst>
            <a:ext uri="{FF2B5EF4-FFF2-40B4-BE49-F238E27FC236}">
              <a16:creationId xmlns:a16="http://schemas.microsoft.com/office/drawing/2014/main" id="{00000000-0008-0000-0100-000003000000}"/>
            </a:ext>
          </a:extLst>
        </xdr:cNvPr>
        <xdr:cNvCxnSpPr/>
      </xdr:nvCxnSpPr>
      <xdr:spPr>
        <a:xfrm flipH="1">
          <a:off x="5219702" y="1495425"/>
          <a:ext cx="276222" cy="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291634</xdr:colOff>
      <xdr:row>26</xdr:row>
      <xdr:rowOff>136007</xdr:rowOff>
    </xdr:from>
    <xdr:to>
      <xdr:col>6</xdr:col>
      <xdr:colOff>352425</xdr:colOff>
      <xdr:row>31</xdr:row>
      <xdr:rowOff>171119</xdr:rowOff>
    </xdr:to>
    <xdr:grpSp>
      <xdr:nvGrpSpPr>
        <xdr:cNvPr id="52" name="グループ化 51">
          <a:extLst>
            <a:ext uri="{FF2B5EF4-FFF2-40B4-BE49-F238E27FC236}">
              <a16:creationId xmlns:a16="http://schemas.microsoft.com/office/drawing/2014/main" id="{00000000-0008-0000-0100-000034000000}"/>
            </a:ext>
          </a:extLst>
        </xdr:cNvPr>
        <xdr:cNvGrpSpPr/>
      </xdr:nvGrpSpPr>
      <xdr:grpSpPr>
        <a:xfrm>
          <a:off x="1158409" y="5689082"/>
          <a:ext cx="4699466" cy="1082862"/>
          <a:chOff x="1158409" y="5841482"/>
          <a:chExt cx="4699466" cy="1082862"/>
        </a:xfrm>
      </xdr:grpSpPr>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1158409" y="5841482"/>
            <a:ext cx="550263" cy="252944"/>
            <a:chOff x="1649890" y="7745570"/>
            <a:chExt cx="639376" cy="296796"/>
          </a:xfrm>
        </xdr:grpSpPr>
        <xdr:sp macro="" textlink="">
          <xdr:nvSpPr>
            <xdr:cNvPr id="5" name="平行四辺形 4">
              <a:extLst>
                <a:ext uri="{FF2B5EF4-FFF2-40B4-BE49-F238E27FC236}">
                  <a16:creationId xmlns:a16="http://schemas.microsoft.com/office/drawing/2014/main" id="{00000000-0008-0000-0100-000005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 name="直線コネクタ 5">
              <a:extLst>
                <a:ext uri="{FF2B5EF4-FFF2-40B4-BE49-F238E27FC236}">
                  <a16:creationId xmlns:a16="http://schemas.microsoft.com/office/drawing/2014/main" id="{00000000-0008-0000-0100-000006000000}"/>
                </a:ext>
              </a:extLst>
            </xdr:cNvPr>
            <xdr:cNvCxnSpPr>
              <a:stCxn id="5" idx="1"/>
              <a:endCxn id="5"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00000000-0008-0000-0100-000007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a:extLst>
                <a:ext uri="{FF2B5EF4-FFF2-40B4-BE49-F238E27FC236}">
                  <a16:creationId xmlns:a16="http://schemas.microsoft.com/office/drawing/2014/main" id="{00000000-0008-0000-0100-000008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a:extLst>
                <a:ext uri="{FF2B5EF4-FFF2-40B4-BE49-F238E27FC236}">
                  <a16:creationId xmlns:a16="http://schemas.microsoft.com/office/drawing/2014/main" id="{00000000-0008-0000-0100-000009000000}"/>
                </a:ext>
              </a:extLst>
            </xdr:cNvPr>
            <xdr:cNvCxnSpPr>
              <a:stCxn id="5" idx="5"/>
              <a:endCxn id="5"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2554448" y="5841482"/>
            <a:ext cx="550916" cy="252944"/>
            <a:chOff x="1649890" y="7745570"/>
            <a:chExt cx="639376" cy="296796"/>
          </a:xfrm>
        </xdr:grpSpPr>
        <xdr:sp macro="" textlink="">
          <xdr:nvSpPr>
            <xdr:cNvPr id="11" name="平行四辺形 10">
              <a:extLst>
                <a:ext uri="{FF2B5EF4-FFF2-40B4-BE49-F238E27FC236}">
                  <a16:creationId xmlns:a16="http://schemas.microsoft.com/office/drawing/2014/main" id="{00000000-0008-0000-0100-00000B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 name="直線コネクタ 11">
              <a:extLst>
                <a:ext uri="{FF2B5EF4-FFF2-40B4-BE49-F238E27FC236}">
                  <a16:creationId xmlns:a16="http://schemas.microsoft.com/office/drawing/2014/main" id="{00000000-0008-0000-0100-00000C000000}"/>
                </a:ext>
              </a:extLst>
            </xdr:cNvPr>
            <xdr:cNvCxnSpPr>
              <a:stCxn id="11" idx="1"/>
              <a:endCxn id="11"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a:extLst>
                <a:ext uri="{FF2B5EF4-FFF2-40B4-BE49-F238E27FC236}">
                  <a16:creationId xmlns:a16="http://schemas.microsoft.com/office/drawing/2014/main" id="{00000000-0008-0000-0100-00000D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3">
              <a:extLst>
                <a:ext uri="{FF2B5EF4-FFF2-40B4-BE49-F238E27FC236}">
                  <a16:creationId xmlns:a16="http://schemas.microsoft.com/office/drawing/2014/main" id="{00000000-0008-0000-0100-00000E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4">
              <a:extLst>
                <a:ext uri="{FF2B5EF4-FFF2-40B4-BE49-F238E27FC236}">
                  <a16:creationId xmlns:a16="http://schemas.microsoft.com/office/drawing/2014/main" id="{00000000-0008-0000-0100-00000F000000}"/>
                </a:ext>
              </a:extLst>
            </xdr:cNvPr>
            <xdr:cNvCxnSpPr>
              <a:stCxn id="11" idx="5"/>
              <a:endCxn id="11"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1158409" y="6671399"/>
            <a:ext cx="550263" cy="252945"/>
            <a:chOff x="1649890" y="7745570"/>
            <a:chExt cx="639376" cy="296796"/>
          </a:xfrm>
        </xdr:grpSpPr>
        <xdr:sp macro="" textlink="">
          <xdr:nvSpPr>
            <xdr:cNvPr id="17" name="平行四辺形 16">
              <a:extLst>
                <a:ext uri="{FF2B5EF4-FFF2-40B4-BE49-F238E27FC236}">
                  <a16:creationId xmlns:a16="http://schemas.microsoft.com/office/drawing/2014/main" id="{00000000-0008-0000-0100-000011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8" name="直線コネクタ 17">
              <a:extLst>
                <a:ext uri="{FF2B5EF4-FFF2-40B4-BE49-F238E27FC236}">
                  <a16:creationId xmlns:a16="http://schemas.microsoft.com/office/drawing/2014/main" id="{00000000-0008-0000-0100-000012000000}"/>
                </a:ext>
              </a:extLst>
            </xdr:cNvPr>
            <xdr:cNvCxnSpPr>
              <a:stCxn id="17" idx="1"/>
              <a:endCxn id="17"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9" name="直線コネクタ 18">
              <a:extLst>
                <a:ext uri="{FF2B5EF4-FFF2-40B4-BE49-F238E27FC236}">
                  <a16:creationId xmlns:a16="http://schemas.microsoft.com/office/drawing/2014/main" id="{00000000-0008-0000-0100-000013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コネクタ 19">
              <a:extLst>
                <a:ext uri="{FF2B5EF4-FFF2-40B4-BE49-F238E27FC236}">
                  <a16:creationId xmlns:a16="http://schemas.microsoft.com/office/drawing/2014/main" id="{00000000-0008-0000-0100-000014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1" name="直線コネクタ 20">
              <a:extLst>
                <a:ext uri="{FF2B5EF4-FFF2-40B4-BE49-F238E27FC236}">
                  <a16:creationId xmlns:a16="http://schemas.microsoft.com/office/drawing/2014/main" id="{00000000-0008-0000-0100-000015000000}"/>
                </a:ext>
              </a:extLst>
            </xdr:cNvPr>
            <xdr:cNvCxnSpPr>
              <a:stCxn id="17" idx="5"/>
              <a:endCxn id="17"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2554448" y="6671399"/>
            <a:ext cx="550916" cy="252945"/>
            <a:chOff x="1649890" y="7745570"/>
            <a:chExt cx="639376" cy="296796"/>
          </a:xfrm>
        </xdr:grpSpPr>
        <xdr:sp macro="" textlink="">
          <xdr:nvSpPr>
            <xdr:cNvPr id="23" name="平行四辺形 22">
              <a:extLst>
                <a:ext uri="{FF2B5EF4-FFF2-40B4-BE49-F238E27FC236}">
                  <a16:creationId xmlns:a16="http://schemas.microsoft.com/office/drawing/2014/main" id="{00000000-0008-0000-0100-000017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4" name="直線コネクタ 23">
              <a:extLst>
                <a:ext uri="{FF2B5EF4-FFF2-40B4-BE49-F238E27FC236}">
                  <a16:creationId xmlns:a16="http://schemas.microsoft.com/office/drawing/2014/main" id="{00000000-0008-0000-0100-000018000000}"/>
                </a:ext>
              </a:extLst>
            </xdr:cNvPr>
            <xdr:cNvCxnSpPr>
              <a:stCxn id="23" idx="1"/>
              <a:endCxn id="2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00000000-0008-0000-0100-000019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a:extLst>
                <a:ext uri="{FF2B5EF4-FFF2-40B4-BE49-F238E27FC236}">
                  <a16:creationId xmlns:a16="http://schemas.microsoft.com/office/drawing/2014/main" id="{00000000-0008-0000-0100-00001A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a:extLst>
                <a:ext uri="{FF2B5EF4-FFF2-40B4-BE49-F238E27FC236}">
                  <a16:creationId xmlns:a16="http://schemas.microsoft.com/office/drawing/2014/main" id="{00000000-0008-0000-0100-00001B000000}"/>
                </a:ext>
              </a:extLst>
            </xdr:cNvPr>
            <xdr:cNvCxnSpPr>
              <a:stCxn id="23" idx="5"/>
              <a:endCxn id="2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8" name="直線コネクタ 27">
            <a:extLst>
              <a:ext uri="{FF2B5EF4-FFF2-40B4-BE49-F238E27FC236}">
                <a16:creationId xmlns:a16="http://schemas.microsoft.com/office/drawing/2014/main" id="{00000000-0008-0000-0100-00001C000000}"/>
              </a:ext>
            </a:extLst>
          </xdr:cNvPr>
          <xdr:cNvCxnSpPr/>
        </xdr:nvCxnSpPr>
        <xdr:spPr>
          <a:xfrm>
            <a:off x="1427242"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29" name="直線コネクタ 28">
            <a:extLst>
              <a:ext uri="{FF2B5EF4-FFF2-40B4-BE49-F238E27FC236}">
                <a16:creationId xmlns:a16="http://schemas.microsoft.com/office/drawing/2014/main" id="{00000000-0008-0000-0100-00001D000000}"/>
              </a:ext>
            </a:extLst>
          </xdr:cNvPr>
          <xdr:cNvCxnSpPr/>
        </xdr:nvCxnSpPr>
        <xdr:spPr>
          <a:xfrm>
            <a:off x="2836226"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30" name="直線コネクタ 29">
            <a:extLst>
              <a:ext uri="{FF2B5EF4-FFF2-40B4-BE49-F238E27FC236}">
                <a16:creationId xmlns:a16="http://schemas.microsoft.com/office/drawing/2014/main" id="{00000000-0008-0000-0100-00001E000000}"/>
              </a:ext>
            </a:extLst>
          </xdr:cNvPr>
          <xdr:cNvCxnSpPr>
            <a:stCxn id="5" idx="2"/>
            <a:endCxn id="11" idx="5"/>
          </xdr:cNvCxnSpPr>
        </xdr:nvCxnSpPr>
        <xdr:spPr>
          <a:xfrm>
            <a:off x="1659219" y="5967954"/>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cxnSp macro="">
        <xdr:nvCxnSpPr>
          <xdr:cNvPr id="31" name="直線コネクタ 30">
            <a:extLst>
              <a:ext uri="{FF2B5EF4-FFF2-40B4-BE49-F238E27FC236}">
                <a16:creationId xmlns:a16="http://schemas.microsoft.com/office/drawing/2014/main" id="{00000000-0008-0000-0100-00001F000000}"/>
              </a:ext>
            </a:extLst>
          </xdr:cNvPr>
          <xdr:cNvCxnSpPr>
            <a:stCxn id="17" idx="2"/>
            <a:endCxn id="23" idx="5"/>
          </xdr:cNvCxnSpPr>
        </xdr:nvCxnSpPr>
        <xdr:spPr>
          <a:xfrm>
            <a:off x="1659219" y="6797872"/>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grpSp>
        <xdr:nvGrpSpPr>
          <xdr:cNvPr id="32" name="グループ化 31">
            <a:extLst>
              <a:ext uri="{FF2B5EF4-FFF2-40B4-BE49-F238E27FC236}">
                <a16:creationId xmlns:a16="http://schemas.microsoft.com/office/drawing/2014/main" id="{00000000-0008-0000-0100-000020000000}"/>
              </a:ext>
            </a:extLst>
          </xdr:cNvPr>
          <xdr:cNvGrpSpPr/>
        </xdr:nvGrpSpPr>
        <xdr:grpSpPr>
          <a:xfrm>
            <a:off x="1696779" y="5841482"/>
            <a:ext cx="550263" cy="252944"/>
            <a:chOff x="1649890" y="7745570"/>
            <a:chExt cx="639376" cy="296796"/>
          </a:xfrm>
        </xdr:grpSpPr>
        <xdr:sp macro="" textlink="">
          <xdr:nvSpPr>
            <xdr:cNvPr id="33" name="平行四辺形 32">
              <a:extLst>
                <a:ext uri="{FF2B5EF4-FFF2-40B4-BE49-F238E27FC236}">
                  <a16:creationId xmlns:a16="http://schemas.microsoft.com/office/drawing/2014/main" id="{00000000-0008-0000-0100-000021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コネクタ 33">
              <a:extLst>
                <a:ext uri="{FF2B5EF4-FFF2-40B4-BE49-F238E27FC236}">
                  <a16:creationId xmlns:a16="http://schemas.microsoft.com/office/drawing/2014/main" id="{00000000-0008-0000-0100-000022000000}"/>
                </a:ext>
              </a:extLst>
            </xdr:cNvPr>
            <xdr:cNvCxnSpPr>
              <a:stCxn id="33" idx="1"/>
              <a:endCxn id="3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5" name="直線コネクタ 34">
              <a:extLst>
                <a:ext uri="{FF2B5EF4-FFF2-40B4-BE49-F238E27FC236}">
                  <a16:creationId xmlns:a16="http://schemas.microsoft.com/office/drawing/2014/main" id="{00000000-0008-0000-0100-000023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a:extLst>
                <a:ext uri="{FF2B5EF4-FFF2-40B4-BE49-F238E27FC236}">
                  <a16:creationId xmlns:a16="http://schemas.microsoft.com/office/drawing/2014/main" id="{00000000-0008-0000-0100-000024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a:extLst>
                <a:ext uri="{FF2B5EF4-FFF2-40B4-BE49-F238E27FC236}">
                  <a16:creationId xmlns:a16="http://schemas.microsoft.com/office/drawing/2014/main" id="{00000000-0008-0000-0100-000025000000}"/>
                </a:ext>
              </a:extLst>
            </xdr:cNvPr>
            <xdr:cNvCxnSpPr>
              <a:stCxn id="33" idx="5"/>
              <a:endCxn id="3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38" name="グループ化 37">
            <a:extLst>
              <a:ext uri="{FF2B5EF4-FFF2-40B4-BE49-F238E27FC236}">
                <a16:creationId xmlns:a16="http://schemas.microsoft.com/office/drawing/2014/main" id="{00000000-0008-0000-0100-000026000000}"/>
              </a:ext>
            </a:extLst>
          </xdr:cNvPr>
          <xdr:cNvGrpSpPr/>
        </xdr:nvGrpSpPr>
        <xdr:grpSpPr>
          <a:xfrm>
            <a:off x="1696779" y="6671399"/>
            <a:ext cx="550263" cy="252945"/>
            <a:chOff x="1649890" y="7745570"/>
            <a:chExt cx="639376" cy="296796"/>
          </a:xfrm>
        </xdr:grpSpPr>
        <xdr:sp macro="" textlink="">
          <xdr:nvSpPr>
            <xdr:cNvPr id="39" name="平行四辺形 38">
              <a:extLst>
                <a:ext uri="{FF2B5EF4-FFF2-40B4-BE49-F238E27FC236}">
                  <a16:creationId xmlns:a16="http://schemas.microsoft.com/office/drawing/2014/main" id="{00000000-0008-0000-0100-000027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0" name="直線コネクタ 39">
              <a:extLst>
                <a:ext uri="{FF2B5EF4-FFF2-40B4-BE49-F238E27FC236}">
                  <a16:creationId xmlns:a16="http://schemas.microsoft.com/office/drawing/2014/main" id="{00000000-0008-0000-0100-000028000000}"/>
                </a:ext>
              </a:extLst>
            </xdr:cNvPr>
            <xdr:cNvCxnSpPr>
              <a:stCxn id="39" idx="1"/>
              <a:endCxn id="39"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100-000029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2" name="直線コネクタ 41">
              <a:extLst>
                <a:ext uri="{FF2B5EF4-FFF2-40B4-BE49-F238E27FC236}">
                  <a16:creationId xmlns:a16="http://schemas.microsoft.com/office/drawing/2014/main" id="{00000000-0008-0000-0100-00002A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3" name="直線コネクタ 42">
              <a:extLst>
                <a:ext uri="{FF2B5EF4-FFF2-40B4-BE49-F238E27FC236}">
                  <a16:creationId xmlns:a16="http://schemas.microsoft.com/office/drawing/2014/main" id="{00000000-0008-0000-0100-00002B000000}"/>
                </a:ext>
              </a:extLst>
            </xdr:cNvPr>
            <xdr:cNvCxnSpPr>
              <a:stCxn id="39" idx="5"/>
              <a:endCxn id="39"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44" name="カギ線コネクタ 43">
            <a:extLst>
              <a:ext uri="{FF2B5EF4-FFF2-40B4-BE49-F238E27FC236}">
                <a16:creationId xmlns:a16="http://schemas.microsoft.com/office/drawing/2014/main" id="{00000000-0008-0000-0100-00002C000000}"/>
              </a:ext>
            </a:extLst>
          </xdr:cNvPr>
          <xdr:cNvCxnSpPr>
            <a:stCxn id="11" idx="2"/>
            <a:endCxn id="46" idx="2"/>
          </xdr:cNvCxnSpPr>
        </xdr:nvCxnSpPr>
        <xdr:spPr>
          <a:xfrm>
            <a:off x="3055911" y="5967954"/>
            <a:ext cx="780589" cy="302053"/>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5" name="カギ線コネクタ 44">
            <a:extLst>
              <a:ext uri="{FF2B5EF4-FFF2-40B4-BE49-F238E27FC236}">
                <a16:creationId xmlns:a16="http://schemas.microsoft.com/office/drawing/2014/main" id="{00000000-0008-0000-0100-00002D000000}"/>
              </a:ext>
            </a:extLst>
          </xdr:cNvPr>
          <xdr:cNvCxnSpPr>
            <a:stCxn id="23" idx="2"/>
            <a:endCxn id="47" idx="2"/>
          </xdr:cNvCxnSpPr>
        </xdr:nvCxnSpPr>
        <xdr:spPr>
          <a:xfrm flipV="1">
            <a:off x="3055911" y="6512082"/>
            <a:ext cx="780589" cy="285790"/>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6" name="楕円 45">
            <a:extLst>
              <a:ext uri="{FF2B5EF4-FFF2-40B4-BE49-F238E27FC236}">
                <a16:creationId xmlns:a16="http://schemas.microsoft.com/office/drawing/2014/main" id="{00000000-0008-0000-0100-00002E000000}"/>
              </a:ext>
            </a:extLst>
          </xdr:cNvPr>
          <xdr:cNvSpPr/>
        </xdr:nvSpPr>
        <xdr:spPr>
          <a:xfrm>
            <a:off x="3836500" y="6223544"/>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楕円 46">
            <a:extLst>
              <a:ext uri="{FF2B5EF4-FFF2-40B4-BE49-F238E27FC236}">
                <a16:creationId xmlns:a16="http://schemas.microsoft.com/office/drawing/2014/main" id="{00000000-0008-0000-0100-00002F000000}"/>
              </a:ext>
            </a:extLst>
          </xdr:cNvPr>
          <xdr:cNvSpPr/>
        </xdr:nvSpPr>
        <xdr:spPr>
          <a:xfrm>
            <a:off x="3836500" y="6465619"/>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8" name="角丸四角形 47">
            <a:extLst>
              <a:ext uri="{FF2B5EF4-FFF2-40B4-BE49-F238E27FC236}">
                <a16:creationId xmlns:a16="http://schemas.microsoft.com/office/drawing/2014/main" id="{00000000-0008-0000-0100-000030000000}"/>
              </a:ext>
            </a:extLst>
          </xdr:cNvPr>
          <xdr:cNvSpPr/>
        </xdr:nvSpPr>
        <xdr:spPr>
          <a:xfrm>
            <a:off x="3828320" y="6034335"/>
            <a:ext cx="1686655" cy="661781"/>
          </a:xfrm>
          <a:prstGeom prst="roundRect">
            <a:avLst>
              <a:gd name="adj" fmla="val 8224"/>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36000" tIns="36000" rIns="36000" bIns="36000"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パワーコンディショナ</a:t>
            </a:r>
          </a:p>
        </xdr:txBody>
      </xdr:sp>
      <xdr:sp macro="" textlink="D7">
        <xdr:nvSpPr>
          <xdr:cNvPr id="49" name="テキスト ボックス 48">
            <a:extLst>
              <a:ext uri="{FF2B5EF4-FFF2-40B4-BE49-F238E27FC236}">
                <a16:creationId xmlns:a16="http://schemas.microsoft.com/office/drawing/2014/main" id="{00000000-0008-0000-0100-000031000000}"/>
              </a:ext>
            </a:extLst>
          </xdr:cNvPr>
          <xdr:cNvSpPr txBox="1"/>
        </xdr:nvSpPr>
        <xdr:spPr>
          <a:xfrm>
            <a:off x="3885928" y="6388789"/>
            <a:ext cx="1571898" cy="2351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fld id="{1B4B2D63-32E7-4D6B-A3DA-C705394E7BC5}" type="TxLink">
              <a:rPr kumimoji="1" lang="en-US" altLang="en-US" sz="1100" b="0" i="0" u="none" strike="noStrike">
                <a:solidFill>
                  <a:srgbClr val="000000"/>
                </a:solidFill>
                <a:latin typeface="Meiryo UI"/>
                <a:ea typeface="Meiryo UI"/>
              </a:rPr>
              <a:pPr algn="ctr"/>
              <a:t>EPL-T99MP5</a:t>
            </a:fld>
            <a:endParaRPr kumimoji="1" lang="ja-JP" altLang="en-US" sz="1050"/>
          </a:p>
        </xdr:txBody>
      </xdr:sp>
      <xdr:cxnSp macro="">
        <xdr:nvCxnSpPr>
          <xdr:cNvPr id="50" name="直線コネクタ 49">
            <a:extLst>
              <a:ext uri="{FF2B5EF4-FFF2-40B4-BE49-F238E27FC236}">
                <a16:creationId xmlns:a16="http://schemas.microsoft.com/office/drawing/2014/main" id="{00000000-0008-0000-0100-000032000000}"/>
              </a:ext>
            </a:extLst>
          </xdr:cNvPr>
          <xdr:cNvCxnSpPr/>
        </xdr:nvCxnSpPr>
        <xdr:spPr>
          <a:xfrm flipV="1">
            <a:off x="3618516" y="6189282"/>
            <a:ext cx="95415" cy="373443"/>
          </a:xfrm>
          <a:prstGeom prst="line">
            <a:avLst/>
          </a:prstGeom>
          <a:ln w="9525">
            <a:prstDash val="solid"/>
          </a:ln>
        </xdr:spPr>
        <xdr:style>
          <a:lnRef idx="1">
            <a:schemeClr val="dk1"/>
          </a:lnRef>
          <a:fillRef idx="0">
            <a:schemeClr val="dk1"/>
          </a:fillRef>
          <a:effectRef idx="0">
            <a:schemeClr val="dk1"/>
          </a:effectRef>
          <a:fontRef idx="minor">
            <a:schemeClr val="tx1"/>
          </a:fontRef>
        </xdr:style>
      </xdr:cxnSp>
      <xdr:sp macro="" textlink="">
        <xdr:nvSpPr>
          <xdr:cNvPr id="51" name="屈折矢印 50">
            <a:extLst>
              <a:ext uri="{FF2B5EF4-FFF2-40B4-BE49-F238E27FC236}">
                <a16:creationId xmlns:a16="http://schemas.microsoft.com/office/drawing/2014/main" id="{00000000-0008-0000-0100-000033000000}"/>
              </a:ext>
            </a:extLst>
          </xdr:cNvPr>
          <xdr:cNvSpPr/>
        </xdr:nvSpPr>
        <xdr:spPr>
          <a:xfrm flipH="1">
            <a:off x="3618491" y="6586108"/>
            <a:ext cx="2239384" cy="281417"/>
          </a:xfrm>
          <a:prstGeom prst="bentUpArrow">
            <a:avLst>
              <a:gd name="adj1" fmla="val 5642"/>
              <a:gd name="adj2" fmla="val 12297"/>
              <a:gd name="adj3" fmla="val 25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390525</xdr:colOff>
      <xdr:row>32</xdr:row>
      <xdr:rowOff>76200</xdr:rowOff>
    </xdr:from>
    <xdr:to>
      <xdr:col>11</xdr:col>
      <xdr:colOff>9525</xdr:colOff>
      <xdr:row>42</xdr:row>
      <xdr:rowOff>0</xdr:rowOff>
    </xdr:to>
    <xdr:sp macro="" textlink="">
      <xdr:nvSpPr>
        <xdr:cNvPr id="58" name="フリーフォーム 57">
          <a:extLst>
            <a:ext uri="{FF2B5EF4-FFF2-40B4-BE49-F238E27FC236}">
              <a16:creationId xmlns:a16="http://schemas.microsoft.com/office/drawing/2014/main" id="{00000000-0008-0000-0100-00003A000000}"/>
            </a:ext>
          </a:extLst>
        </xdr:cNvPr>
        <xdr:cNvSpPr/>
      </xdr:nvSpPr>
      <xdr:spPr>
        <a:xfrm>
          <a:off x="390525" y="6886575"/>
          <a:ext cx="9525000" cy="1647825"/>
        </a:xfrm>
        <a:custGeom>
          <a:avLst/>
          <a:gdLst>
            <a:gd name="connsiteX0" fmla="*/ 1347788 w 9525000"/>
            <a:gd name="connsiteY0" fmla="*/ 0 h 1647825"/>
            <a:gd name="connsiteX1" fmla="*/ 1457325 w 9525000"/>
            <a:gd name="connsiteY1" fmla="*/ 361950 h 1647825"/>
            <a:gd name="connsiteX2" fmla="*/ 9358312 w 9525000"/>
            <a:gd name="connsiteY2" fmla="*/ 361950 h 1647825"/>
            <a:gd name="connsiteX3" fmla="*/ 9525000 w 9525000"/>
            <a:gd name="connsiteY3" fmla="*/ 528638 h 1647825"/>
            <a:gd name="connsiteX4" fmla="*/ 9525000 w 9525000"/>
            <a:gd name="connsiteY4" fmla="*/ 1481137 h 1647825"/>
            <a:gd name="connsiteX5" fmla="*/ 9358312 w 9525000"/>
            <a:gd name="connsiteY5" fmla="*/ 1647825 h 1647825"/>
            <a:gd name="connsiteX6" fmla="*/ 166688 w 9525000"/>
            <a:gd name="connsiteY6" fmla="*/ 1647825 h 1647825"/>
            <a:gd name="connsiteX7" fmla="*/ 0 w 9525000"/>
            <a:gd name="connsiteY7" fmla="*/ 1481137 h 1647825"/>
            <a:gd name="connsiteX8" fmla="*/ 0 w 9525000"/>
            <a:gd name="connsiteY8" fmla="*/ 528638 h 1647825"/>
            <a:gd name="connsiteX9" fmla="*/ 166688 w 9525000"/>
            <a:gd name="connsiteY9" fmla="*/ 361950 h 1647825"/>
            <a:gd name="connsiteX10" fmla="*/ 1238250 w 9525000"/>
            <a:gd name="connsiteY10" fmla="*/ 361950 h 16478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9525000" h="1647825">
              <a:moveTo>
                <a:pt x="1347788" y="0"/>
              </a:moveTo>
              <a:lnTo>
                <a:pt x="1457325" y="361950"/>
              </a:lnTo>
              <a:lnTo>
                <a:pt x="9358312" y="361950"/>
              </a:lnTo>
              <a:cubicBezTo>
                <a:pt x="9450371" y="361950"/>
                <a:pt x="9525000" y="436579"/>
                <a:pt x="9525000" y="528638"/>
              </a:cubicBezTo>
              <a:lnTo>
                <a:pt x="9525000" y="1481137"/>
              </a:lnTo>
              <a:cubicBezTo>
                <a:pt x="9525000" y="1573196"/>
                <a:pt x="9450371" y="1647825"/>
                <a:pt x="9358312" y="1647825"/>
              </a:cubicBezTo>
              <a:lnTo>
                <a:pt x="166688" y="1647825"/>
              </a:lnTo>
              <a:cubicBezTo>
                <a:pt x="74629" y="1647825"/>
                <a:pt x="0" y="1573196"/>
                <a:pt x="0" y="1481137"/>
              </a:cubicBezTo>
              <a:lnTo>
                <a:pt x="0" y="528638"/>
              </a:lnTo>
              <a:cubicBezTo>
                <a:pt x="0" y="436579"/>
                <a:pt x="74629" y="361950"/>
                <a:pt x="166688" y="361950"/>
              </a:cubicBezTo>
              <a:lnTo>
                <a:pt x="1238250" y="361950"/>
              </a:lnTo>
              <a:close/>
            </a:path>
          </a:pathLst>
        </a:cu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clientData/>
  </xdr:twoCellAnchor>
  <xdr:twoCellAnchor>
    <xdr:from>
      <xdr:col>2</xdr:col>
      <xdr:colOff>85725</xdr:colOff>
      <xdr:row>30</xdr:row>
      <xdr:rowOff>47624</xdr:rowOff>
    </xdr:from>
    <xdr:to>
      <xdr:col>3</xdr:col>
      <xdr:colOff>85725</xdr:colOff>
      <xdr:row>32</xdr:row>
      <xdr:rowOff>57149</xdr:rowOff>
    </xdr:to>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952500" y="6438899"/>
          <a:ext cx="2314575" cy="428625"/>
        </a:xfrm>
        <a:prstGeom prst="rect">
          <a:avLst/>
        </a:pr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0</xdr:colOff>
      <xdr:row>51</xdr:row>
      <xdr:rowOff>123825</xdr:rowOff>
    </xdr:from>
    <xdr:to>
      <xdr:col>7</xdr:col>
      <xdr:colOff>2305051</xdr:colOff>
      <xdr:row>54</xdr:row>
      <xdr:rowOff>190500</xdr:rowOff>
    </xdr:to>
    <xdr:cxnSp macro="">
      <xdr:nvCxnSpPr>
        <xdr:cNvPr id="61" name="直線矢印コネクタ 60">
          <a:extLst>
            <a:ext uri="{FF2B5EF4-FFF2-40B4-BE49-F238E27FC236}">
              <a16:creationId xmlns:a16="http://schemas.microsoft.com/office/drawing/2014/main" id="{00000000-0008-0000-0100-00003D000000}"/>
            </a:ext>
          </a:extLst>
        </xdr:cNvPr>
        <xdr:cNvCxnSpPr/>
      </xdr:nvCxnSpPr>
      <xdr:spPr>
        <a:xfrm flipH="1">
          <a:off x="4314825" y="10077450"/>
          <a:ext cx="3886201" cy="69532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971550</xdr:colOff>
      <xdr:row>53</xdr:row>
      <xdr:rowOff>9525</xdr:rowOff>
    </xdr:from>
    <xdr:to>
      <xdr:col>8</xdr:col>
      <xdr:colOff>971550</xdr:colOff>
      <xdr:row>54</xdr:row>
      <xdr:rowOff>171450</xdr:rowOff>
    </xdr:to>
    <xdr:cxnSp macro="">
      <xdr:nvCxnSpPr>
        <xdr:cNvPr id="63" name="直線矢印コネクタ 62">
          <a:extLst>
            <a:ext uri="{FF2B5EF4-FFF2-40B4-BE49-F238E27FC236}">
              <a16:creationId xmlns:a16="http://schemas.microsoft.com/office/drawing/2014/main" id="{00000000-0008-0000-0100-00003F000000}"/>
            </a:ext>
          </a:extLst>
        </xdr:cNvPr>
        <xdr:cNvCxnSpPr/>
      </xdr:nvCxnSpPr>
      <xdr:spPr>
        <a:xfrm>
          <a:off x="9182100" y="10382250"/>
          <a:ext cx="0" cy="37147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北海道宗谷地方" displayName="北海道宗谷地方" ref="G1:G14" totalsRowShown="0">
  <autoFilter ref="G1:G14" xr:uid="{00000000-0009-0000-0100-000001000000}"/>
  <tableColumns count="1">
    <tableColumn id="1" xr3:uid="{00000000-0010-0000-0000-000001000000}" name="北海道宗谷地方"/>
  </tableColumns>
  <tableStyleInfo name="TableStyleLight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北海道十勝地方" displayName="北海道十勝地方" ref="P1:P20" totalsRowShown="0">
  <autoFilter ref="P1:P20" xr:uid="{00000000-0009-0000-0100-00000A000000}"/>
  <tableColumns count="1">
    <tableColumn id="1" xr3:uid="{00000000-0010-0000-0900-000001000000}" name="北海道十勝地方"/>
  </tableColumns>
  <tableStyleInfo name="TableStyleLight10"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北海道胆振地方" displayName="北海道胆振地方" ref="Q1:Q12" totalsRowShown="0">
  <autoFilter ref="Q1:Q12" xr:uid="{00000000-0009-0000-0100-00000B000000}"/>
  <tableColumns count="1">
    <tableColumn id="1" xr3:uid="{00000000-0010-0000-0A00-000001000000}" name="北海道胆振地方"/>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北海道日高地方" displayName="北海道日高地方" ref="R1:R9" totalsRowShown="0">
  <autoFilter ref="R1:R9" xr:uid="{00000000-0009-0000-0100-00000C000000}"/>
  <tableColumns count="1">
    <tableColumn id="1" xr3:uid="{00000000-0010-0000-0B00-000001000000}" name="北海道日高地方"/>
  </tableColumns>
  <tableStyleInfo name="TableStyleLight10"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北海道渡島地方" displayName="北海道渡島地方" ref="S1:S11" totalsRowShown="0">
  <autoFilter ref="S1:S11" xr:uid="{00000000-0009-0000-0100-00000D000000}"/>
  <tableColumns count="1">
    <tableColumn id="1" xr3:uid="{00000000-0010-0000-0C00-000001000000}" name="北海道渡島地方"/>
  </tableColumns>
  <tableStyleInfo name="TableStyleLight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北海道檜山地方" displayName="北海道檜山地方" ref="T1:T7" totalsRowShown="0">
  <autoFilter ref="T1:T7" xr:uid="{00000000-0009-0000-0100-00000E000000}"/>
  <tableColumns count="1">
    <tableColumn id="1" xr3:uid="{00000000-0010-0000-0D00-000001000000}" name="北海道檜山地方"/>
  </tableColumns>
  <tableStyleInfo name="TableStyleLight10"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青森県" displayName="青森県" ref="U1:U24" totalsRowShown="0">
  <autoFilter ref="U1:U24" xr:uid="{00000000-0009-0000-0100-00000F000000}"/>
  <tableColumns count="1">
    <tableColumn id="1" xr3:uid="{00000000-0010-0000-0E00-000001000000}" name="青森県"/>
  </tableColumns>
  <tableStyleInfo name="TableStyleLight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秋田県" displayName="秋田県" ref="V1:V27" totalsRowShown="0">
  <autoFilter ref="V1:V27" xr:uid="{00000000-0009-0000-0100-000010000000}"/>
  <tableColumns count="1">
    <tableColumn id="1" xr3:uid="{00000000-0010-0000-0F00-000001000000}" name="秋田県"/>
  </tableColumns>
  <tableStyleInfo name="TableStyleLight10"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岩手県" displayName="岩手県" ref="W1:W35" totalsRowShown="0">
  <autoFilter ref="W1:W35" xr:uid="{00000000-0009-0000-0100-000011000000}"/>
  <tableColumns count="1">
    <tableColumn id="1" xr3:uid="{00000000-0010-0000-1000-000001000000}" name="岩手県"/>
  </tableColumns>
  <tableStyleInfo name="TableStyleLight9"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宮城県" displayName="宮城県" ref="X1:X20" totalsRowShown="0">
  <autoFilter ref="X1:X20" xr:uid="{00000000-0009-0000-0100-000012000000}"/>
  <tableColumns count="1">
    <tableColumn id="1" xr3:uid="{00000000-0010-0000-1100-000001000000}" name="宮城県"/>
  </tableColumns>
  <tableStyleInfo name="TableStyleLight10"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山形県" displayName="山形県" ref="Y1:Y24" totalsRowShown="0">
  <autoFilter ref="Y1:Y24" xr:uid="{00000000-0009-0000-0100-000013000000}"/>
  <tableColumns count="1">
    <tableColumn id="1" xr3:uid="{00000000-0010-0000-1200-000001000000}" name="山形県"/>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北海道上川地方" displayName="北海道上川地方" ref="H1:H24" totalsRowShown="0">
  <autoFilter ref="H1:H24" xr:uid="{00000000-0009-0000-0100-000002000000}"/>
  <tableColumns count="1">
    <tableColumn id="1" xr3:uid="{00000000-0010-0000-0100-000001000000}" name="北海道上川地方"/>
  </tableColumns>
  <tableStyleInfo name="TableStyleLight10"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福島県" displayName="福島県" ref="Z1:Z31" totalsRowShown="0">
  <autoFilter ref="Z1:Z31" xr:uid="{00000000-0009-0000-0100-000014000000}"/>
  <tableColumns count="1">
    <tableColumn id="1" xr3:uid="{00000000-0010-0000-1300-000001000000}" name="福島県"/>
  </tableColumns>
  <tableStyleInfo name="TableStyleLight10"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茨城県" displayName="茨城県" ref="AA1:AA15" totalsRowShown="0">
  <autoFilter ref="AA1:AA15" xr:uid="{00000000-0009-0000-0100-000015000000}"/>
  <tableColumns count="1">
    <tableColumn id="1" xr3:uid="{00000000-0010-0000-1400-000001000000}" name="茨城県"/>
  </tableColumns>
  <tableStyleInfo name="TableStyleLight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栃木県" displayName="栃木県" ref="AB1:AB15" totalsRowShown="0">
  <autoFilter ref="AB1:AB15" xr:uid="{00000000-0009-0000-0100-000016000000}"/>
  <tableColumns count="1">
    <tableColumn id="1" xr3:uid="{00000000-0010-0000-1500-000001000000}" name="栃木県"/>
  </tableColumns>
  <tableStyleInfo name="TableStyleLight10"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群馬県" displayName="群馬県" ref="AC1:AC14" totalsRowShown="0">
  <autoFilter ref="AC1:AC14" xr:uid="{00000000-0009-0000-0100-000017000000}"/>
  <tableColumns count="1">
    <tableColumn id="1" xr3:uid="{00000000-0010-0000-1600-000001000000}" name="群馬県"/>
  </tableColumns>
  <tableStyleInfo name="TableStyleLight9"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埼玉県" displayName="埼玉県" ref="AD1:AD9" totalsRowShown="0">
  <autoFilter ref="AD1:AD9" xr:uid="{00000000-0009-0000-0100-000018000000}"/>
  <tableColumns count="1">
    <tableColumn id="1" xr3:uid="{00000000-0010-0000-1700-000001000000}" name="埼玉県"/>
  </tableColumns>
  <tableStyleInfo name="TableStyleLight10"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東京都" displayName="東京都" ref="AE1:AE18" totalsRowShown="0">
  <autoFilter ref="AE1:AE18" xr:uid="{00000000-0009-0000-0100-000019000000}"/>
  <tableColumns count="1">
    <tableColumn id="1" xr3:uid="{00000000-0010-0000-1800-000001000000}" name="東京都"/>
  </tableColumns>
  <tableStyleInfo name="TableStyleLight9"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千葉県" displayName="千葉県" ref="AF1:AF16" totalsRowShown="0">
  <autoFilter ref="AF1:AF16" xr:uid="{00000000-0009-0000-0100-00001A000000}"/>
  <tableColumns count="1">
    <tableColumn id="1" xr3:uid="{00000000-0010-0000-1900-000001000000}" name="千葉県"/>
  </tableColumns>
  <tableStyleInfo name="TableStyleLight10"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神奈川県" displayName="神奈川県" ref="AG1:AG6" totalsRowShown="0">
  <autoFilter ref="AG1:AG6" xr:uid="{00000000-0009-0000-0100-00001B000000}"/>
  <tableColumns count="1">
    <tableColumn id="1" xr3:uid="{00000000-0010-0000-1A00-000001000000}" name="神奈川県"/>
  </tableColumns>
  <tableStyleInfo name="TableStyleLight9"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長野県" displayName="長野県" ref="AH1:AH31" totalsRowShown="0">
  <autoFilter ref="AH1:AH31" xr:uid="{00000000-0009-0000-0100-00001C000000}"/>
  <tableColumns count="1">
    <tableColumn id="1" xr3:uid="{00000000-0010-0000-1B00-000001000000}" name="長野県"/>
  </tableColumns>
  <tableStyleInfo name="TableStyleLight10"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山梨県" displayName="山梨県" ref="AI1:AI11" totalsRowShown="0">
  <autoFilter ref="AI1:AI11" xr:uid="{00000000-0009-0000-0100-00001D000000}"/>
  <tableColumns count="1">
    <tableColumn id="1" xr3:uid="{00000000-0010-0000-1C00-000001000000}" name="山梨県"/>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北海道留萌地方" displayName="北海道留萌地方" ref="I1:I10" totalsRowShown="0">
  <autoFilter ref="I1:I10" xr:uid="{00000000-0009-0000-0100-000003000000}"/>
  <tableColumns count="1">
    <tableColumn id="1" xr3:uid="{00000000-0010-0000-0200-000001000000}" name="北海道留萌地方"/>
  </tableColumns>
  <tableStyleInfo name="TableStyleLight9"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静岡県" displayName="静岡県" ref="AJ1:AJ20" totalsRowShown="0">
  <autoFilter ref="AJ1:AJ20" xr:uid="{00000000-0009-0000-0100-00001E000000}"/>
  <tableColumns count="1">
    <tableColumn id="1" xr3:uid="{00000000-0010-0000-1D00-000001000000}" name="静岡県"/>
  </tableColumns>
  <tableStyleInfo name="TableStyleLight10"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愛知県" displayName="愛知県" ref="AK1:AK13" totalsRowShown="0">
  <autoFilter ref="AK1:AK13" xr:uid="{00000000-0009-0000-0100-00001F000000}"/>
  <tableColumns count="1">
    <tableColumn id="1" xr3:uid="{00000000-0010-0000-1E00-000001000000}" name="愛知県"/>
  </tableColumns>
  <tableStyleInfo name="TableStyleLight9"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岐阜県" displayName="岐阜県" ref="AL1:AL24" totalsRowShown="0">
  <autoFilter ref="AL1:AL24" xr:uid="{00000000-0009-0000-0100-000020000000}"/>
  <tableColumns count="1">
    <tableColumn id="1" xr3:uid="{00000000-0010-0000-1F00-000001000000}" name="岐阜県"/>
  </tableColumns>
  <tableStyleInfo name="TableStyleLight10"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三重県" displayName="三重県" ref="AM1:AM13" totalsRowShown="0">
  <autoFilter ref="AM1:AM13" xr:uid="{00000000-0009-0000-0100-000021000000}"/>
  <tableColumns count="1">
    <tableColumn id="1" xr3:uid="{00000000-0010-0000-2000-000001000000}" name="三重県"/>
  </tableColumns>
  <tableStyleInfo name="TableStyleLight9"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新潟県" displayName="新潟県" ref="AN1:AN29" totalsRowShown="0">
  <autoFilter ref="AN1:AN29" xr:uid="{00000000-0009-0000-0100-000022000000}"/>
  <tableColumns count="1">
    <tableColumn id="1" xr3:uid="{00000000-0010-0000-2100-000001000000}" name="新潟県"/>
  </tableColumns>
  <tableStyleInfo name="TableStyleLight10"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富山県" displayName="富山県" ref="AO1:AO11" totalsRowShown="0">
  <autoFilter ref="AO1:AO11" xr:uid="{00000000-0009-0000-0100-000023000000}"/>
  <tableColumns count="1">
    <tableColumn id="1" xr3:uid="{00000000-0010-0000-2200-000001000000}" name="富山県"/>
  </tableColumns>
  <tableStyleInfo name="TableStyleMedium2" showFirstColumn="0" showLastColumn="0" showRowStripes="0"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石川県" displayName="石川県" ref="AP1:AP12" totalsRowShown="0">
  <autoFilter ref="AP1:AP12" xr:uid="{00000000-0009-0000-0100-000024000000}"/>
  <tableColumns count="1">
    <tableColumn id="1" xr3:uid="{00000000-0010-0000-2300-000001000000}" name="石川県"/>
  </tableColumns>
  <tableStyleInfo name="TableStyleLight10"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福井県" displayName="福井県" ref="AQ1:AQ11" totalsRowShown="0">
  <autoFilter ref="AQ1:AQ11" xr:uid="{00000000-0009-0000-0100-000025000000}"/>
  <tableColumns count="1">
    <tableColumn id="1" xr3:uid="{00000000-0010-0000-2400-000001000000}" name="福井県"/>
  </tableColumns>
  <tableStyleInfo name="TableStyleLight9"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滋賀県" displayName="滋賀県" ref="AR1:AR10" totalsRowShown="0">
  <autoFilter ref="AR1:AR10" xr:uid="{00000000-0009-0000-0100-000026000000}"/>
  <tableColumns count="1">
    <tableColumn id="1" xr3:uid="{00000000-0010-0000-2500-000001000000}" name="滋賀県"/>
  </tableColumns>
  <tableStyleInfo name="TableStyleLight10"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京都府" displayName="京都府" ref="AS1:AS9" totalsRowShown="0">
  <autoFilter ref="AS1:AS9" xr:uid="{00000000-0009-0000-0100-000027000000}"/>
  <tableColumns count="1">
    <tableColumn id="1" xr3:uid="{00000000-0010-0000-2600-000001000000}" name="京都府"/>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北海道石狩地方" displayName="北海道石狩地方" ref="J1:J11" totalsRowShown="0">
  <autoFilter ref="J1:J11" xr:uid="{00000000-0009-0000-0100-000004000000}"/>
  <tableColumns count="1">
    <tableColumn id="1" xr3:uid="{00000000-0010-0000-0300-000001000000}" name="北海道石狩地方"/>
  </tableColumns>
  <tableStyleInfo name="TableStyleLight10"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大阪府" displayName="大阪府" ref="AT1:AT10" totalsRowShown="0">
  <autoFilter ref="AT1:AT10" xr:uid="{00000000-0009-0000-0100-000028000000}"/>
  <tableColumns count="1">
    <tableColumn id="1" xr3:uid="{00000000-0010-0000-2700-000001000000}" name="大阪府"/>
  </tableColumns>
  <tableStyleInfo name="TableStyleLight10"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兵庫県" displayName="兵庫県" ref="AU1:AU21" totalsRowShown="0">
  <autoFilter ref="AU1:AU21" xr:uid="{00000000-0009-0000-0100-000029000000}"/>
  <tableColumns count="1">
    <tableColumn id="1" xr3:uid="{00000000-0010-0000-2800-000001000000}" name="兵庫県"/>
  </tableColumns>
  <tableStyleInfo name="TableStyleMedium2" showFirstColumn="0" showLastColumn="0" showRowStripes="0"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奈良県" displayName="奈良県" ref="AV1:AV7" totalsRowShown="0">
  <autoFilter ref="AV1:AV7" xr:uid="{00000000-0009-0000-0100-00002A000000}"/>
  <tableColumns count="1">
    <tableColumn id="1" xr3:uid="{00000000-0010-0000-2900-000001000000}" name="奈良県"/>
  </tableColumns>
  <tableStyleInfo name="TableStyleMedium3" showFirstColumn="0" showLastColumn="0" showRowStripes="0"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和歌山県" displayName="和歌山県" ref="AW1:AW13" totalsRowShown="0">
  <autoFilter ref="AW1:AW13" xr:uid="{00000000-0009-0000-0100-00002B000000}"/>
  <tableColumns count="1">
    <tableColumn id="1" xr3:uid="{00000000-0010-0000-2A00-000001000000}" name="和歌山県"/>
  </tableColumns>
  <tableStyleInfo name="TableStyleMedium2" showFirstColumn="0" showLastColumn="0" showRowStripes="0"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岡山県" displayName="岡山県" ref="AX1:AX17" totalsRowShown="0">
  <autoFilter ref="AX1:AX17" xr:uid="{00000000-0009-0000-0100-00002C000000}"/>
  <tableColumns count="1">
    <tableColumn id="1" xr3:uid="{00000000-0010-0000-2B00-000001000000}" name="岡山県"/>
  </tableColumns>
  <tableStyleInfo name="TableStyleMedium3" showFirstColumn="0" showLastColumn="0" showRowStripes="0"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広島県" displayName="広島県" ref="AY1:AY20" totalsRowShown="0">
  <autoFilter ref="AY1:AY20" xr:uid="{00000000-0009-0000-0100-00002D000000}"/>
  <tableColumns count="1">
    <tableColumn id="1" xr3:uid="{00000000-0010-0000-2C00-000001000000}" name="広島県"/>
  </tableColumns>
  <tableStyleInfo name="TableStyleMedium2" showFirstColumn="0" showLastColumn="0" showRowStripes="0"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島根県" displayName="島根県" ref="AZ1:AZ20" totalsRowShown="0">
  <autoFilter ref="AZ1:AZ20" xr:uid="{00000000-0009-0000-0100-00002E000000}"/>
  <tableColumns count="1">
    <tableColumn id="1" xr3:uid="{00000000-0010-0000-2D00-000001000000}" name="島根県"/>
  </tableColumns>
  <tableStyleInfo name="TableStyleMedium3" showFirstColumn="0" showLastColumn="0" showRowStripes="0"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鳥取県" displayName="鳥取県" ref="BA1:BA11" totalsRowShown="0">
  <autoFilter ref="BA1:BA11" xr:uid="{00000000-0009-0000-0100-00002F000000}"/>
  <tableColumns count="1">
    <tableColumn id="1" xr3:uid="{00000000-0010-0000-2E00-000001000000}" name="鳥取県"/>
  </tableColumns>
  <tableStyleInfo name="TableStyleMedium2" showFirstColumn="0" showLastColumn="0" showRowStripes="0"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00000000-000C-0000-FFFF-FFFF2F000000}" name="徳島県" displayName="徳島県" ref="BB1:BB9" totalsRowShown="0">
  <autoFilter ref="BB1:BB9" xr:uid="{00000000-0009-0000-0100-000030000000}"/>
  <tableColumns count="1">
    <tableColumn id="1" xr3:uid="{00000000-0010-0000-2F00-000001000000}" name="徳島県"/>
  </tableColumns>
  <tableStyleInfo name="TableStyleMedium3" showFirstColumn="0" showLastColumn="0" showRowStripes="0"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00000000-000C-0000-FFFF-FFFF30000000}" name="香川県" displayName="香川県" ref="BC1:BC8" totalsRowShown="0">
  <autoFilter ref="BC1:BC8" xr:uid="{00000000-0009-0000-0100-000031000000}"/>
  <tableColumns count="1">
    <tableColumn id="1" xr3:uid="{00000000-0010-0000-3000-000001000000}" name="香川県"/>
  </tableColumns>
  <tableStyleInfo name="TableStyleMedium2"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北海道空知地方" displayName="北海道空知地方" ref="K1:K12" totalsRowShown="0">
  <autoFilter ref="K1:K12" xr:uid="{00000000-0009-0000-0100-000005000000}"/>
  <tableColumns count="1">
    <tableColumn id="1" xr3:uid="{00000000-0010-0000-0400-000001000000}" name="北海道空知地方"/>
  </tableColumns>
  <tableStyleInfo name="TableStyleLight9"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00000000-000C-0000-FFFF-FFFF31000000}" name="愛媛県" displayName="愛媛県" ref="BD1:BD16" totalsRowShown="0">
  <autoFilter ref="BD1:BD16" xr:uid="{00000000-0009-0000-0100-000032000000}"/>
  <tableColumns count="1">
    <tableColumn id="1" xr3:uid="{00000000-0010-0000-3100-000001000000}" name="愛媛県"/>
  </tableColumns>
  <tableStyleInfo name="TableStyleMedium3" showFirstColumn="0" showLastColumn="0" showRowStripes="0"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00000000-000C-0000-FFFF-FFFF32000000}" name="沖縄県" displayName="沖縄県" ref="BN1:BN11" totalsRowShown="0">
  <autoFilter ref="BN1:BN11" xr:uid="{00000000-0009-0000-0100-000033000000}"/>
  <tableColumns count="1">
    <tableColumn id="1" xr3:uid="{00000000-0010-0000-3200-000001000000}" name="沖縄県"/>
  </tableColumns>
  <tableStyleInfo name="TableStyleMedium3" showFirstColumn="0" showLastColumn="0" showRowStripes="0"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00000000-000C-0000-FFFF-FFFF33000000}" name="鹿児島県" displayName="鹿児島県" ref="BM1:BM34" totalsRowShown="0">
  <autoFilter ref="BM1:BM34" xr:uid="{00000000-0009-0000-0100-000034000000}"/>
  <tableColumns count="1">
    <tableColumn id="1" xr3:uid="{00000000-0010-0000-3300-000001000000}" name="鹿児島県"/>
  </tableColumns>
  <tableStyleInfo name="TableStyleMedium2" showFirstColumn="0" showLastColumn="0" showRowStripes="0"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00000000-000C-0000-FFFF-FFFF34000000}" name="宮崎県" displayName="宮崎県" ref="BL1:BL18" totalsRowShown="0">
  <autoFilter ref="BL1:BL18" xr:uid="{00000000-0009-0000-0100-000035000000}"/>
  <tableColumns count="1">
    <tableColumn id="1" xr3:uid="{00000000-0010-0000-3400-000001000000}" name="宮崎県"/>
  </tableColumns>
  <tableStyleInfo name="TableStyleMedium3" showFirstColumn="0" showLastColumn="0" showRowStripes="0"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00000000-000C-0000-FFFF-FFFF35000000}" name="熊本県" displayName="熊本県" ref="BK1:BK19" totalsRowShown="0">
  <autoFilter ref="BK1:BK19" xr:uid="{00000000-0009-0000-0100-000036000000}"/>
  <tableColumns count="1">
    <tableColumn id="1" xr3:uid="{00000000-0010-0000-3500-000001000000}" name="熊本県"/>
  </tableColumns>
  <tableStyleInfo name="TableStyleMedium2" showFirstColumn="0" showLastColumn="0" showRowStripes="0" showColumnStripes="0"/>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00000000-000C-0000-FFFF-FFFF36000000}" name="佐賀県" displayName="佐賀県" ref="BJ1:BJ7" totalsRowShown="0">
  <autoFilter ref="BJ1:BJ7" xr:uid="{00000000-0009-0000-0100-000037000000}"/>
  <tableColumns count="1">
    <tableColumn id="1" xr3:uid="{00000000-0010-0000-3600-000001000000}" name="佐賀県"/>
  </tableColumns>
  <tableStyleInfo name="TableStyleMedium3" showFirstColumn="0" showLastColumn="0" showRowStripes="0" showColumnStripes="0"/>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00000000-000C-0000-FFFF-FFFF37000000}" name="長崎県" displayName="長崎県" ref="BI1:BI19" totalsRowShown="0">
  <autoFilter ref="BI1:BI19" xr:uid="{00000000-0009-0000-0100-000038000000}"/>
  <tableColumns count="1">
    <tableColumn id="1" xr3:uid="{00000000-0010-0000-3700-000001000000}" name="長崎県"/>
  </tableColumns>
  <tableStyleInfo name="TableStyleMedium2" showFirstColumn="0" showLastColumn="0" showRowStripes="0" showColumnStripes="0"/>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00000000-000C-0000-FFFF-FFFF38000000}" name="大分県" displayName="大分県" ref="BH1:BH16" totalsRowShown="0">
  <autoFilter ref="BH1:BH16" xr:uid="{00000000-0009-0000-0100-000039000000}"/>
  <tableColumns count="1">
    <tableColumn id="1" xr3:uid="{00000000-0010-0000-3800-000001000000}" name="大分県"/>
  </tableColumns>
  <tableStyleInfo name="TableStyleMedium3" showFirstColumn="0" showLastColumn="0" showRowStripes="0" showColumnStripes="0"/>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00000000-000C-0000-FFFF-FFFF39000000}" name="福岡県" displayName="福岡県" ref="BG1:BG15" totalsRowShown="0">
  <autoFilter ref="BG1:BG15" xr:uid="{00000000-0009-0000-0100-00003A000000}"/>
  <tableColumns count="1">
    <tableColumn id="1" xr3:uid="{00000000-0010-0000-3900-000001000000}" name="福岡県"/>
  </tableColumns>
  <tableStyleInfo name="TableStyleMedium2" showFirstColumn="0" showLastColumn="0" showRowStripes="0" showColumnStripes="0"/>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00000000-000C-0000-FFFF-FFFF3A000000}" name="山口県" displayName="山口県" ref="BF1:BF17" totalsRowShown="0">
  <autoFilter ref="BF1:BF17" xr:uid="{00000000-0009-0000-0100-00003B000000}"/>
  <tableColumns count="1">
    <tableColumn id="1" xr3:uid="{00000000-0010-0000-3A00-000001000000}" name="山口県"/>
  </tableColumns>
  <tableStyleInfo name="TableStyleMedium3"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北海道後志地方" displayName="北海道後志地方" ref="L1:L12" totalsRowShown="0">
  <autoFilter ref="L1:L12" xr:uid="{00000000-0009-0000-0100-000006000000}"/>
  <tableColumns count="1">
    <tableColumn id="1" xr3:uid="{00000000-0010-0000-0500-000001000000}" name="北海道後志地方"/>
  </tableColumns>
  <tableStyleInfo name="TableStyleLight10" showFirstColumn="0" showLastColumn="0" showRowStripes="1" showColumnStripes="0"/>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3B000000}" name="高知県" displayName="高知県" ref="BE1:BE17" totalsRowShown="0">
  <autoFilter ref="BE1:BE17" xr:uid="{00000000-0009-0000-0100-00003C000000}"/>
  <tableColumns count="1">
    <tableColumn id="1" xr3:uid="{00000000-0010-0000-3B00-000001000000}" name="高知県"/>
  </tableColumns>
  <tableStyleInfo name="TableStyleMedium2" showFirstColumn="0" showLastColumn="0" showRowStripes="0" showColumnStripes="0"/>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00000000-000C-0000-FFFF-FFFF3C000000}" name="テーブル61" displayName="テーブル61" ref="A1:E916" totalsRowShown="0" headerRowDxfId="0">
  <autoFilter ref="A1:E916" xr:uid="{00000000-0009-0000-0100-00003D000000}"/>
  <tableColumns count="5">
    <tableColumn id="1" xr3:uid="{00000000-0010-0000-3C00-000001000000}" name="都道府県"/>
    <tableColumn id="2" xr3:uid="{00000000-0010-0000-3C00-000002000000}" name="地点"/>
    <tableColumn id="3" xr3:uid="{00000000-0010-0000-3C00-000003000000}" name="照合用"/>
    <tableColumn id="4" xr3:uid="{00000000-0010-0000-3C00-000004000000}" name="観測史上1位の値（℃）"/>
    <tableColumn id="5" xr3:uid="{00000000-0010-0000-3C00-000005000000}" name="地点(よみ)"/>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北海道網走・北見・紋別地方" displayName="北海道網走・北見・紋別地方" ref="M1:M23" totalsRowShown="0">
  <autoFilter ref="M1:M23" xr:uid="{00000000-0009-0000-0100-000007000000}"/>
  <tableColumns count="1">
    <tableColumn id="1" xr3:uid="{00000000-0010-0000-0600-000001000000}" name="北海道網走・北見・紋別地方"/>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北海道根室地方" displayName="北海道根室地方" ref="N1:N10" totalsRowShown="0">
  <autoFilter ref="N1:N10" xr:uid="{00000000-0009-0000-0100-000008000000}"/>
  <tableColumns count="1">
    <tableColumn id="1" xr3:uid="{00000000-0010-0000-0700-000001000000}" name="北海道根室地方"/>
  </tableColumns>
  <tableStyleInfo name="TableStyleLight10"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北海道釧路地方" displayName="北海道釧路地方" ref="O1:O13" totalsRowShown="0">
  <autoFilter ref="O1:O13" xr:uid="{00000000-0009-0000-0100-000009000000}"/>
  <tableColumns count="1">
    <tableColumn id="1" xr3:uid="{00000000-0010-0000-0800-000001000000}" name="北海道釧路地方"/>
  </tableColumns>
  <tableStyleInfo name="TableStyleLight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50" Type="http://schemas.openxmlformats.org/officeDocument/2006/relationships/table" Target="../tables/table50.xml"/><Relationship Id="rId55" Type="http://schemas.openxmlformats.org/officeDocument/2006/relationships/table" Target="../tables/table55.xml"/><Relationship Id="rId7" Type="http://schemas.openxmlformats.org/officeDocument/2006/relationships/table" Target="../tables/table7.xml"/><Relationship Id="rId2" Type="http://schemas.openxmlformats.org/officeDocument/2006/relationships/table" Target="../tables/table2.xml"/><Relationship Id="rId16" Type="http://schemas.openxmlformats.org/officeDocument/2006/relationships/table" Target="../tables/table16.xml"/><Relationship Id="rId29" Type="http://schemas.openxmlformats.org/officeDocument/2006/relationships/table" Target="../tables/table29.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3" Type="http://schemas.openxmlformats.org/officeDocument/2006/relationships/table" Target="../tables/table53.xml"/><Relationship Id="rId58" Type="http://schemas.openxmlformats.org/officeDocument/2006/relationships/table" Target="../tables/table58.xml"/><Relationship Id="rId5" Type="http://schemas.openxmlformats.org/officeDocument/2006/relationships/table" Target="../tables/table5.xml"/><Relationship Id="rId61" Type="http://schemas.openxmlformats.org/officeDocument/2006/relationships/table" Target="../tables/table61.xml"/><Relationship Id="rId19" Type="http://schemas.openxmlformats.org/officeDocument/2006/relationships/table" Target="../tables/table1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 Id="rId48" Type="http://schemas.openxmlformats.org/officeDocument/2006/relationships/table" Target="../tables/table48.xml"/><Relationship Id="rId56" Type="http://schemas.openxmlformats.org/officeDocument/2006/relationships/table" Target="../tables/table56.xml"/><Relationship Id="rId8" Type="http://schemas.openxmlformats.org/officeDocument/2006/relationships/table" Target="../tables/table8.xml"/><Relationship Id="rId51" Type="http://schemas.openxmlformats.org/officeDocument/2006/relationships/table" Target="../tables/table51.xml"/><Relationship Id="rId3" Type="http://schemas.openxmlformats.org/officeDocument/2006/relationships/table" Target="../tables/table3.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59" Type="http://schemas.openxmlformats.org/officeDocument/2006/relationships/table" Target="../tables/table59.xml"/><Relationship Id="rId20" Type="http://schemas.openxmlformats.org/officeDocument/2006/relationships/table" Target="../tables/table20.xml"/><Relationship Id="rId41" Type="http://schemas.openxmlformats.org/officeDocument/2006/relationships/table" Target="../tables/table41.xml"/><Relationship Id="rId54" Type="http://schemas.openxmlformats.org/officeDocument/2006/relationships/table" Target="../tables/table54.xml"/><Relationship Id="rId1" Type="http://schemas.openxmlformats.org/officeDocument/2006/relationships/table" Target="../tables/table1.xml"/><Relationship Id="rId6" Type="http://schemas.openxmlformats.org/officeDocument/2006/relationships/table" Target="../tables/table6.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49" Type="http://schemas.openxmlformats.org/officeDocument/2006/relationships/table" Target="../tables/table49.xml"/><Relationship Id="rId57" Type="http://schemas.openxmlformats.org/officeDocument/2006/relationships/table" Target="../tables/table57.xml"/><Relationship Id="rId10" Type="http://schemas.openxmlformats.org/officeDocument/2006/relationships/table" Target="../tables/table10.xml"/><Relationship Id="rId31" Type="http://schemas.openxmlformats.org/officeDocument/2006/relationships/table" Target="../tables/table31.xml"/><Relationship Id="rId44" Type="http://schemas.openxmlformats.org/officeDocument/2006/relationships/table" Target="../tables/table44.xml"/><Relationship Id="rId52" Type="http://schemas.openxmlformats.org/officeDocument/2006/relationships/table" Target="../tables/table52.xml"/><Relationship Id="rId60" Type="http://schemas.openxmlformats.org/officeDocument/2006/relationships/table" Target="../tables/table60.xml"/><Relationship Id="rId4" Type="http://schemas.openxmlformats.org/officeDocument/2006/relationships/table" Target="../tables/table4.xml"/><Relationship Id="rId9"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N81"/>
  <sheetViews>
    <sheetView zoomScale="115" zoomScaleNormal="115" zoomScaleSheetLayoutView="100" workbookViewId="0">
      <selection activeCell="J3" sqref="J3:K3"/>
    </sheetView>
  </sheetViews>
  <sheetFormatPr defaultRowHeight="16.5" x14ac:dyDescent="0.15"/>
  <cols>
    <col min="1" max="1" width="6.25" style="1" customWidth="1"/>
    <col min="2" max="2" width="5.125" style="1" customWidth="1"/>
    <col min="3" max="3" width="30.375" style="1" customWidth="1"/>
    <col min="4" max="4" width="14.875" style="1" customWidth="1"/>
    <col min="5" max="5" width="10.625" style="1" customWidth="1"/>
    <col min="6" max="6" width="5" style="1" customWidth="1"/>
    <col min="7" max="7" width="5.125" style="1" customWidth="1"/>
    <col min="8" max="8" width="30.375" style="1" customWidth="1"/>
    <col min="9" max="9" width="14.875" style="1" customWidth="1"/>
    <col min="10" max="10" width="10.625" style="1" customWidth="1"/>
    <col min="11" max="12" width="5.25" style="1" customWidth="1"/>
    <col min="13" max="14" width="9" style="3"/>
    <col min="15" max="16384" width="9" style="1"/>
  </cols>
  <sheetData>
    <row r="2" spans="2:11" ht="24" x14ac:dyDescent="0.15">
      <c r="B2" s="57" t="s">
        <v>2899</v>
      </c>
      <c r="K2" s="18" t="s">
        <v>2912</v>
      </c>
    </row>
    <row r="3" spans="2:11" ht="21" x14ac:dyDescent="0.15">
      <c r="B3" s="19"/>
      <c r="I3" s="18" t="s">
        <v>83</v>
      </c>
      <c r="J3" s="60"/>
      <c r="K3" s="61"/>
    </row>
    <row r="4" spans="2:11" ht="8.25" customHeight="1" x14ac:dyDescent="0.15"/>
    <row r="5" spans="2:11" ht="21" x14ac:dyDescent="0.15">
      <c r="B5" s="44" t="s">
        <v>47</v>
      </c>
    </row>
    <row r="6" spans="2:11" ht="16.5" customHeight="1" thickBot="1" x14ac:dyDescent="0.2">
      <c r="B6" s="1" t="s">
        <v>55</v>
      </c>
    </row>
    <row r="7" spans="2:11" ht="16.5" customHeight="1" thickBot="1" x14ac:dyDescent="0.2">
      <c r="C7" s="5" t="s">
        <v>0</v>
      </c>
      <c r="D7" s="62" t="s">
        <v>66</v>
      </c>
      <c r="E7" s="62"/>
      <c r="F7" s="6"/>
    </row>
    <row r="8" spans="2:11" ht="16.5" customHeight="1" x14ac:dyDescent="0.15"/>
    <row r="9" spans="2:11" ht="16.5" customHeight="1" thickBot="1" x14ac:dyDescent="0.2">
      <c r="B9" s="1" t="s">
        <v>104</v>
      </c>
    </row>
    <row r="10" spans="2:11" ht="16.5" customHeight="1" thickBot="1" x14ac:dyDescent="0.2">
      <c r="C10" s="11" t="s">
        <v>6</v>
      </c>
      <c r="D10" s="63" t="s">
        <v>105</v>
      </c>
      <c r="E10" s="64"/>
    </row>
    <row r="11" spans="2:11" ht="16.5" customHeight="1" thickBot="1" x14ac:dyDescent="0.2">
      <c r="C11" s="11" t="s">
        <v>7</v>
      </c>
      <c r="D11" s="65" t="s">
        <v>106</v>
      </c>
      <c r="E11" s="66"/>
      <c r="G11" s="1" t="s">
        <v>61</v>
      </c>
    </row>
    <row r="12" spans="2:11" ht="16.5" customHeight="1" thickBot="1" x14ac:dyDescent="0.2">
      <c r="C12" s="25" t="s">
        <v>46</v>
      </c>
      <c r="D12" s="39">
        <v>300</v>
      </c>
      <c r="E12" s="12" t="s">
        <v>10</v>
      </c>
      <c r="G12" s="1" t="s">
        <v>62</v>
      </c>
    </row>
    <row r="13" spans="2:11" ht="16.5" customHeight="1" thickBot="1" x14ac:dyDescent="0.2">
      <c r="C13" s="25" t="s">
        <v>101</v>
      </c>
      <c r="D13" s="40">
        <v>32.700000000000003</v>
      </c>
      <c r="E13" s="14" t="s">
        <v>9</v>
      </c>
    </row>
    <row r="14" spans="2:11" ht="16.5" customHeight="1" thickBot="1" x14ac:dyDescent="0.2">
      <c r="C14" s="25" t="s">
        <v>102</v>
      </c>
      <c r="D14" s="41">
        <v>9.16</v>
      </c>
      <c r="E14" s="15" t="s">
        <v>28</v>
      </c>
    </row>
    <row r="15" spans="2:11" ht="16.5" customHeight="1" thickBot="1" x14ac:dyDescent="0.2">
      <c r="C15" s="25" t="s">
        <v>52</v>
      </c>
      <c r="D15" s="40">
        <v>40.1</v>
      </c>
      <c r="E15" s="13" t="s">
        <v>9</v>
      </c>
    </row>
    <row r="16" spans="2:11" ht="16.5" customHeight="1" thickBot="1" x14ac:dyDescent="0.2">
      <c r="C16" s="25" t="s">
        <v>53</v>
      </c>
      <c r="D16" s="41">
        <v>9.66</v>
      </c>
      <c r="E16" s="15" t="s">
        <v>28</v>
      </c>
    </row>
    <row r="17" spans="1:11" ht="16.5" customHeight="1" thickBot="1" x14ac:dyDescent="0.2">
      <c r="C17" s="25" t="s">
        <v>14</v>
      </c>
      <c r="D17" s="42">
        <v>-0.3</v>
      </c>
      <c r="E17" s="16" t="s">
        <v>31</v>
      </c>
      <c r="G17" s="1" t="s">
        <v>45</v>
      </c>
    </row>
    <row r="18" spans="1:11" ht="16.5" customHeight="1" x14ac:dyDescent="0.15"/>
    <row r="19" spans="1:11" ht="16.5" customHeight="1" thickBot="1" x14ac:dyDescent="0.2">
      <c r="B19" s="1" t="s">
        <v>103</v>
      </c>
    </row>
    <row r="20" spans="1:11" ht="16.5" customHeight="1" thickBot="1" x14ac:dyDescent="0.2">
      <c r="C20" s="25" t="s">
        <v>1969</v>
      </c>
      <c r="D20" s="54" t="s">
        <v>132</v>
      </c>
      <c r="E20" s="53"/>
      <c r="F20" s="1" t="s">
        <v>1971</v>
      </c>
    </row>
    <row r="21" spans="1:11" ht="16.5" customHeight="1" thickBot="1" x14ac:dyDescent="0.2">
      <c r="C21" s="25" t="s">
        <v>1970</v>
      </c>
      <c r="D21" s="55" t="s">
        <v>748</v>
      </c>
      <c r="E21" s="53"/>
    </row>
    <row r="22" spans="1:11" ht="16.5" customHeight="1" thickBot="1" x14ac:dyDescent="0.2">
      <c r="C22" s="27" t="s">
        <v>48</v>
      </c>
      <c r="D22" s="23">
        <v>-9.1999999999999993</v>
      </c>
      <c r="E22" s="13" t="s">
        <v>12</v>
      </c>
      <c r="F22" s="1" t="s">
        <v>1972</v>
      </c>
    </row>
    <row r="23" spans="1:11" ht="16.5" customHeight="1" x14ac:dyDescent="0.15">
      <c r="C23" s="50" t="str">
        <f>IF(ISERROR(D22),"地区を選択しなおしてください",IF(D22&lt;=-20,"【ご注意】パワコン動作温度範囲の下限(-20℃)を下回っています。",""))</f>
        <v/>
      </c>
      <c r="D23" s="51"/>
      <c r="E23" s="34"/>
    </row>
    <row r="24" spans="1:11" ht="16.5" customHeight="1" x14ac:dyDescent="0.15">
      <c r="A24" s="21"/>
      <c r="B24" s="21"/>
      <c r="C24" s="21"/>
      <c r="D24" s="21"/>
      <c r="E24" s="21"/>
      <c r="F24" s="21"/>
      <c r="G24" s="21"/>
      <c r="H24" s="21"/>
      <c r="I24" s="21"/>
      <c r="J24" s="21"/>
      <c r="K24" s="21"/>
    </row>
    <row r="25" spans="1:11" ht="16.5" customHeight="1" x14ac:dyDescent="0.15"/>
    <row r="26" spans="1:11" ht="16.5" customHeight="1" x14ac:dyDescent="0.15">
      <c r="B26" s="44" t="s">
        <v>80</v>
      </c>
    </row>
    <row r="27" spans="1:11" ht="16.5" customHeight="1" thickBot="1" x14ac:dyDescent="0.2"/>
    <row r="28" spans="1:11" ht="16.5" customHeight="1" thickBot="1" x14ac:dyDescent="0.2">
      <c r="H28" s="26" t="s">
        <v>3</v>
      </c>
      <c r="I28" s="28">
        <v>9900</v>
      </c>
      <c r="J28" s="7" t="s">
        <v>10</v>
      </c>
    </row>
    <row r="29" spans="1:11" ht="16.5" customHeight="1" thickBot="1" x14ac:dyDescent="0.2">
      <c r="H29" s="26" t="s">
        <v>81</v>
      </c>
      <c r="I29" s="37">
        <v>550</v>
      </c>
      <c r="J29" s="7" t="s">
        <v>9</v>
      </c>
    </row>
    <row r="30" spans="1:11" ht="16.5" customHeight="1" thickBot="1" x14ac:dyDescent="0.2">
      <c r="H30" s="26" t="s">
        <v>17</v>
      </c>
      <c r="I30" s="28">
        <v>150</v>
      </c>
      <c r="J30" s="9" t="s">
        <v>9</v>
      </c>
    </row>
    <row r="31" spans="1:11" ht="16.5" customHeight="1" thickBot="1" x14ac:dyDescent="0.2">
      <c r="H31" s="26" t="s">
        <v>93</v>
      </c>
      <c r="I31" s="28">
        <v>10.3</v>
      </c>
      <c r="J31" s="9" t="s">
        <v>28</v>
      </c>
    </row>
    <row r="32" spans="1:11" ht="16.5" customHeight="1" thickBot="1" x14ac:dyDescent="0.2">
      <c r="H32" s="26" t="s">
        <v>5</v>
      </c>
      <c r="I32" s="28">
        <v>5</v>
      </c>
      <c r="J32" s="7" t="s">
        <v>11</v>
      </c>
    </row>
    <row r="33" spans="1:11" ht="16.5" customHeight="1" thickBot="1" x14ac:dyDescent="0.2">
      <c r="H33" s="26" t="s">
        <v>79</v>
      </c>
      <c r="I33" s="28">
        <v>2170</v>
      </c>
      <c r="J33" s="7" t="s">
        <v>10</v>
      </c>
    </row>
    <row r="34" spans="1:11" ht="16.5" customHeight="1" x14ac:dyDescent="0.15"/>
    <row r="35" spans="1:11" ht="16.5" customHeight="1" x14ac:dyDescent="0.15"/>
    <row r="36" spans="1:11" ht="16.5" customHeight="1" thickBot="1" x14ac:dyDescent="0.2">
      <c r="B36" s="1" t="s">
        <v>69</v>
      </c>
      <c r="G36" s="1" t="s">
        <v>70</v>
      </c>
    </row>
    <row r="37" spans="1:11" ht="16.5" customHeight="1" thickBot="1" x14ac:dyDescent="0.2">
      <c r="C37" s="9" t="s">
        <v>50</v>
      </c>
      <c r="D37" s="30">
        <v>6</v>
      </c>
      <c r="E37" s="1" t="s">
        <v>43</v>
      </c>
      <c r="H37" s="17" t="s">
        <v>63</v>
      </c>
      <c r="I37" s="29">
        <v>3</v>
      </c>
      <c r="J37" s="7" t="s">
        <v>15</v>
      </c>
    </row>
    <row r="38" spans="1:11" ht="16.5" customHeight="1" thickBot="1" x14ac:dyDescent="0.2">
      <c r="C38" s="2"/>
      <c r="D38" s="18" t="s">
        <v>44</v>
      </c>
      <c r="J38" s="1" t="s">
        <v>38</v>
      </c>
    </row>
    <row r="39" spans="1:11" ht="16.5" customHeight="1" thickBot="1" x14ac:dyDescent="0.2">
      <c r="C39" s="7" t="s">
        <v>51</v>
      </c>
      <c r="D39" s="31">
        <v>12</v>
      </c>
      <c r="E39" s="1" t="s">
        <v>43</v>
      </c>
    </row>
    <row r="40" spans="1:11" ht="16.5" customHeight="1" thickBot="1" x14ac:dyDescent="0.2">
      <c r="C40" s="2"/>
      <c r="D40" s="18"/>
    </row>
    <row r="41" spans="1:11" ht="16.5" customHeight="1" thickBot="1" x14ac:dyDescent="0.2">
      <c r="C41" s="9" t="s">
        <v>2890</v>
      </c>
      <c r="D41" s="30">
        <v>8</v>
      </c>
      <c r="E41" s="1" t="s">
        <v>76</v>
      </c>
    </row>
    <row r="42" spans="1:11" ht="16.5" customHeight="1" x14ac:dyDescent="0.15"/>
    <row r="43" spans="1:11" ht="16.5" customHeight="1" x14ac:dyDescent="0.15">
      <c r="C43" s="2" t="s">
        <v>85</v>
      </c>
    </row>
    <row r="44" spans="1:11" ht="16.5" customHeight="1" x14ac:dyDescent="0.15">
      <c r="C44" s="1" t="s">
        <v>94</v>
      </c>
    </row>
    <row r="45" spans="1:11" ht="16.5" customHeight="1" x14ac:dyDescent="0.15">
      <c r="C45" s="1" t="s">
        <v>95</v>
      </c>
    </row>
    <row r="46" spans="1:11" ht="16.5" customHeight="1" x14ac:dyDescent="0.15">
      <c r="C46" s="1" t="s">
        <v>2894</v>
      </c>
    </row>
    <row r="47" spans="1:11" ht="16.5" customHeight="1" x14ac:dyDescent="0.15">
      <c r="A47" s="21"/>
      <c r="B47" s="21"/>
      <c r="C47" s="21"/>
      <c r="D47" s="21"/>
      <c r="E47" s="21"/>
      <c r="F47" s="21"/>
      <c r="G47" s="21"/>
      <c r="H47" s="21"/>
      <c r="I47" s="21"/>
      <c r="J47" s="21"/>
      <c r="K47" s="21"/>
    </row>
    <row r="48" spans="1:11" ht="16.5" customHeight="1" x14ac:dyDescent="0.15"/>
    <row r="49" spans="2:10" ht="16.5" customHeight="1" x14ac:dyDescent="0.15">
      <c r="B49" s="44" t="s">
        <v>86</v>
      </c>
    </row>
    <row r="50" spans="2:10" ht="16.5" customHeight="1" x14ac:dyDescent="0.15">
      <c r="B50" s="19"/>
      <c r="C50" s="1" t="s">
        <v>91</v>
      </c>
    </row>
    <row r="51" spans="2:10" ht="16.5" customHeight="1" thickBot="1" x14ac:dyDescent="0.2"/>
    <row r="52" spans="2:10" ht="16.5" customHeight="1" thickBot="1" x14ac:dyDescent="0.2">
      <c r="C52" s="7" t="s">
        <v>92</v>
      </c>
      <c r="D52" s="43">
        <v>10</v>
      </c>
      <c r="E52" s="1" t="s">
        <v>87</v>
      </c>
      <c r="F52" s="43">
        <v>2</v>
      </c>
      <c r="G52" s="1" t="s">
        <v>15</v>
      </c>
      <c r="I52" s="38">
        <f>D52*F52</f>
        <v>20</v>
      </c>
      <c r="J52" s="7" t="s">
        <v>77</v>
      </c>
    </row>
    <row r="53" spans="2:10" ht="16.5" customHeight="1" thickBot="1" x14ac:dyDescent="0.2">
      <c r="D53" s="52" t="str">
        <f>IF(OR(D52&lt;D37,D52&gt;D39),"直列枚数が範囲外です。","")</f>
        <v/>
      </c>
      <c r="F53" s="50" t="str">
        <f>IF(F52&gt;I37,"並列数が範囲外です。","")</f>
        <v/>
      </c>
      <c r="I53" s="38">
        <f>I52*I32</f>
        <v>100</v>
      </c>
      <c r="J53" s="7" t="s">
        <v>78</v>
      </c>
    </row>
    <row r="54" spans="2:10" ht="16.5" customHeight="1" x14ac:dyDescent="0.15"/>
    <row r="55" spans="2:10" ht="16.5" customHeight="1" thickBot="1" x14ac:dyDescent="0.2">
      <c r="B55" s="1" t="s">
        <v>72</v>
      </c>
      <c r="G55" s="1" t="s">
        <v>2893</v>
      </c>
    </row>
    <row r="56" spans="2:10" ht="16.5" customHeight="1" thickBot="1" x14ac:dyDescent="0.2">
      <c r="C56" s="9" t="s">
        <v>82</v>
      </c>
      <c r="D56" s="32">
        <v>6000</v>
      </c>
      <c r="E56" s="7" t="s">
        <v>10</v>
      </c>
      <c r="H56" s="9" t="s">
        <v>82</v>
      </c>
      <c r="I56" s="32">
        <v>30000</v>
      </c>
      <c r="J56" s="7" t="s">
        <v>10</v>
      </c>
    </row>
    <row r="57" spans="2:10" ht="16.5" customHeight="1" thickBot="1" x14ac:dyDescent="0.2">
      <c r="C57" s="20" t="s">
        <v>2898</v>
      </c>
      <c r="H57" s="9" t="s">
        <v>84</v>
      </c>
      <c r="I57" s="33">
        <v>303</v>
      </c>
      <c r="J57" s="7" t="s">
        <v>8</v>
      </c>
    </row>
    <row r="58" spans="2:10" ht="16.5" customHeight="1" thickBot="1" x14ac:dyDescent="0.2">
      <c r="C58" s="7" t="s">
        <v>75</v>
      </c>
      <c r="D58" s="48">
        <v>3368.1000000000004</v>
      </c>
      <c r="E58" s="9" t="s">
        <v>10</v>
      </c>
      <c r="I58" s="50" t="s">
        <v>2897</v>
      </c>
    </row>
    <row r="59" spans="2:10" ht="16.5" customHeight="1" thickBot="1" x14ac:dyDescent="0.2">
      <c r="C59" s="7" t="s">
        <v>71</v>
      </c>
      <c r="D59" s="49">
        <v>327</v>
      </c>
      <c r="E59" s="7" t="s">
        <v>9</v>
      </c>
    </row>
    <row r="60" spans="2:10" ht="16.5" customHeight="1" thickBot="1" x14ac:dyDescent="0.2">
      <c r="C60" s="7" t="s">
        <v>2891</v>
      </c>
      <c r="D60" s="49">
        <v>10.3</v>
      </c>
      <c r="E60" s="7" t="s">
        <v>28</v>
      </c>
    </row>
    <row r="61" spans="2:10" ht="16.5" customHeight="1" thickBot="1" x14ac:dyDescent="0.2">
      <c r="C61" s="9" t="s">
        <v>2892</v>
      </c>
      <c r="D61" s="36">
        <v>155</v>
      </c>
      <c r="E61" s="35" t="s">
        <v>8</v>
      </c>
    </row>
    <row r="62" spans="2:10" ht="16.5" customHeight="1" x14ac:dyDescent="0.15">
      <c r="C62" s="20" t="s">
        <v>2910</v>
      </c>
    </row>
    <row r="63" spans="2:10" ht="16.5" customHeight="1" x14ac:dyDescent="0.15"/>
    <row r="64" spans="2:10" ht="16.5" customHeight="1" x14ac:dyDescent="0.15">
      <c r="B64" s="1" t="s">
        <v>60</v>
      </c>
    </row>
    <row r="65" spans="2:3" ht="16.5" customHeight="1" x14ac:dyDescent="0.15">
      <c r="C65" s="1" t="s">
        <v>2911</v>
      </c>
    </row>
    <row r="66" spans="2:3" ht="16.5" customHeight="1" x14ac:dyDescent="0.15">
      <c r="C66" s="1" t="s">
        <v>2907</v>
      </c>
    </row>
    <row r="67" spans="2:3" ht="16.5" customHeight="1" x14ac:dyDescent="0.15">
      <c r="C67" s="1" t="s">
        <v>96</v>
      </c>
    </row>
    <row r="68" spans="2:3" ht="16.5" customHeight="1" x14ac:dyDescent="0.15">
      <c r="C68" s="1" t="s">
        <v>2909</v>
      </c>
    </row>
    <row r="69" spans="2:3" ht="16.5" customHeight="1" x14ac:dyDescent="0.15">
      <c r="C69" s="1" t="s">
        <v>2908</v>
      </c>
    </row>
    <row r="70" spans="2:3" ht="16.5" customHeight="1" x14ac:dyDescent="0.15"/>
    <row r="71" spans="2:3" ht="16.5" customHeight="1" x14ac:dyDescent="0.15">
      <c r="B71" s="1" t="s">
        <v>49</v>
      </c>
    </row>
    <row r="72" spans="2:3" ht="16.5" customHeight="1" x14ac:dyDescent="0.15">
      <c r="C72" s="1" t="s">
        <v>56</v>
      </c>
    </row>
    <row r="73" spans="2:3" ht="16.5" customHeight="1" x14ac:dyDescent="0.15">
      <c r="C73" s="1" t="s">
        <v>26</v>
      </c>
    </row>
    <row r="74" spans="2:3" ht="16.5" customHeight="1" x14ac:dyDescent="0.15">
      <c r="C74" s="1" t="s">
        <v>97</v>
      </c>
    </row>
    <row r="75" spans="2:3" ht="16.5" customHeight="1" x14ac:dyDescent="0.15">
      <c r="C75" s="1" t="s">
        <v>98</v>
      </c>
    </row>
    <row r="77" spans="2:3" x14ac:dyDescent="0.15">
      <c r="B77" s="1" t="s">
        <v>58</v>
      </c>
    </row>
    <row r="78" spans="2:3" x14ac:dyDescent="0.15">
      <c r="C78" s="1" t="s">
        <v>59</v>
      </c>
    </row>
    <row r="79" spans="2:3" ht="13.5" customHeight="1" x14ac:dyDescent="0.15">
      <c r="C79" s="1" t="s">
        <v>99</v>
      </c>
    </row>
    <row r="80" spans="2:3" x14ac:dyDescent="0.15">
      <c r="C80" s="1" t="s">
        <v>29</v>
      </c>
    </row>
    <row r="81" spans="3:3" x14ac:dyDescent="0.15">
      <c r="C81" s="1" t="s">
        <v>30</v>
      </c>
    </row>
  </sheetData>
  <mergeCells count="4">
    <mergeCell ref="J3:K3"/>
    <mergeCell ref="D7:E7"/>
    <mergeCell ref="D10:E10"/>
    <mergeCell ref="D11:E11"/>
  </mergeCells>
  <phoneticPr fontId="1"/>
  <dataValidations count="2">
    <dataValidation type="whole" allowBlank="1" showInputMessage="1" showErrorMessage="1" errorTitle="直列数を見直してください" error="直列数が適切ではありません。_x000a_最低必要枚数～最大直列可能枚数の間で設定してください。" sqref="D52" xr:uid="{00000000-0002-0000-0000-000000000000}">
      <formula1>D37</formula1>
      <formula2>D39</formula2>
    </dataValidation>
    <dataValidation type="whole" allowBlank="1" showInputMessage="1" showErrorMessage="1" errorTitle="並列数を見直してください" error="並列数が適切ではありません。_x000a_1～並列可能数の間で設定してください。" sqref="F52" xr:uid="{00000000-0002-0000-0000-000001000000}">
      <formula1>1</formula1>
      <formula2>I37</formula2>
    </dataValidation>
  </dataValidations>
  <pageMargins left="0.25" right="0.25"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B81"/>
  <sheetViews>
    <sheetView tabSelected="1" zoomScaleNormal="100" zoomScaleSheetLayoutView="100" workbookViewId="0">
      <selection activeCell="D7" sqref="D7:E7"/>
    </sheetView>
  </sheetViews>
  <sheetFormatPr defaultRowHeight="16.5" x14ac:dyDescent="0.15"/>
  <cols>
    <col min="1" max="1" width="6.25" style="1" customWidth="1"/>
    <col min="2" max="2" width="5.125" style="1" customWidth="1"/>
    <col min="3" max="3" width="30.375" style="1" customWidth="1"/>
    <col min="4" max="4" width="14.875" style="1" customWidth="1"/>
    <col min="5" max="5" width="10.625" style="1" customWidth="1"/>
    <col min="6" max="6" width="5" style="1" customWidth="1"/>
    <col min="7" max="7" width="5.125" style="1" customWidth="1"/>
    <col min="8" max="8" width="30.375" style="1" customWidth="1"/>
    <col min="9" max="9" width="14.875" style="1" customWidth="1"/>
    <col min="10" max="10" width="10.625" style="1" customWidth="1"/>
    <col min="11" max="12" width="5.25" style="1" customWidth="1"/>
    <col min="13" max="14" width="9" style="1" hidden="1" customWidth="1"/>
    <col min="15" max="15" width="22.625" style="3" hidden="1" customWidth="1"/>
    <col min="16" max="27" width="9" style="3" hidden="1" customWidth="1"/>
    <col min="28" max="28" width="9" style="3"/>
    <col min="29" max="16384" width="9" style="1"/>
  </cols>
  <sheetData>
    <row r="1" spans="2:27" x14ac:dyDescent="0.15">
      <c r="M1" s="67" t="s">
        <v>2915</v>
      </c>
      <c r="N1" s="67"/>
      <c r="O1" s="68"/>
      <c r="P1" s="68"/>
      <c r="Q1" s="68"/>
      <c r="R1" s="68"/>
      <c r="S1" s="68"/>
      <c r="T1" s="68"/>
      <c r="U1" s="68"/>
      <c r="V1" s="68"/>
      <c r="W1" s="68"/>
      <c r="X1" s="68"/>
      <c r="Y1" s="68"/>
      <c r="Z1" s="68"/>
      <c r="AA1" s="69" t="s">
        <v>2916</v>
      </c>
    </row>
    <row r="2" spans="2:27" ht="24" x14ac:dyDescent="0.15">
      <c r="B2" s="58" t="s">
        <v>2899</v>
      </c>
      <c r="K2" s="18" t="s">
        <v>2912</v>
      </c>
    </row>
    <row r="3" spans="2:27" ht="21" x14ac:dyDescent="0.15">
      <c r="B3" s="19"/>
      <c r="I3" s="18" t="s">
        <v>83</v>
      </c>
      <c r="J3" s="60">
        <f ca="1">TODAY()</f>
        <v>45924</v>
      </c>
      <c r="K3" s="61"/>
    </row>
    <row r="4" spans="2:27" ht="8.25" customHeight="1" x14ac:dyDescent="0.15"/>
    <row r="5" spans="2:27" ht="21" x14ac:dyDescent="0.15">
      <c r="B5" s="44" t="s">
        <v>47</v>
      </c>
    </row>
    <row r="6" spans="2:27" ht="16.5" customHeight="1" thickBot="1" x14ac:dyDescent="0.2">
      <c r="B6" s="1" t="s">
        <v>55</v>
      </c>
      <c r="M6" s="4"/>
    </row>
    <row r="7" spans="2:27" ht="16.5" customHeight="1" thickBot="1" x14ac:dyDescent="0.2">
      <c r="C7" s="5" t="s">
        <v>0</v>
      </c>
      <c r="D7" s="62" t="s">
        <v>2914</v>
      </c>
      <c r="E7" s="62"/>
      <c r="F7" s="6"/>
      <c r="O7" s="3" t="s">
        <v>0</v>
      </c>
      <c r="P7" s="3" t="s">
        <v>3</v>
      </c>
      <c r="Q7" s="3" t="s">
        <v>4</v>
      </c>
      <c r="R7" s="3" t="s">
        <v>32</v>
      </c>
      <c r="S7" s="3" t="s">
        <v>33</v>
      </c>
      <c r="T7" s="3" t="s">
        <v>17</v>
      </c>
      <c r="U7" s="3" t="s">
        <v>34</v>
      </c>
      <c r="V7" s="3" t="s">
        <v>35</v>
      </c>
      <c r="W7" s="3" t="s">
        <v>39</v>
      </c>
      <c r="X7" s="3" t="s">
        <v>73</v>
      </c>
    </row>
    <row r="8" spans="2:27" ht="16.5" customHeight="1" x14ac:dyDescent="0.15">
      <c r="O8" s="3" t="s">
        <v>1</v>
      </c>
      <c r="P8" s="3" t="s">
        <v>16</v>
      </c>
      <c r="Q8" s="3" t="s">
        <v>16</v>
      </c>
      <c r="R8" s="3" t="s">
        <v>16</v>
      </c>
    </row>
    <row r="9" spans="2:27" ht="16.5" customHeight="1" thickBot="1" x14ac:dyDescent="0.2">
      <c r="B9" s="1" t="s">
        <v>104</v>
      </c>
      <c r="O9" s="3" t="s">
        <v>2901</v>
      </c>
      <c r="P9" s="8">
        <v>5500</v>
      </c>
      <c r="Q9" s="3">
        <v>450</v>
      </c>
      <c r="R9" s="3">
        <v>3</v>
      </c>
      <c r="S9" s="3">
        <v>1</v>
      </c>
      <c r="T9" s="3">
        <v>35</v>
      </c>
      <c r="U9" s="3">
        <v>10.3</v>
      </c>
      <c r="V9" s="3">
        <v>23</v>
      </c>
      <c r="W9" s="3">
        <v>320</v>
      </c>
      <c r="X9" s="3">
        <v>2150</v>
      </c>
    </row>
    <row r="10" spans="2:27" ht="16.5" customHeight="1" thickBot="1" x14ac:dyDescent="0.2">
      <c r="C10" s="11" t="s">
        <v>6</v>
      </c>
      <c r="D10" s="63" t="s">
        <v>105</v>
      </c>
      <c r="E10" s="64"/>
      <c r="O10" s="3" t="s">
        <v>2902</v>
      </c>
      <c r="P10" s="8">
        <v>5500</v>
      </c>
      <c r="Q10" s="3">
        <v>450</v>
      </c>
      <c r="R10" s="3">
        <v>3</v>
      </c>
      <c r="S10" s="3">
        <v>1</v>
      </c>
      <c r="T10" s="3">
        <v>35</v>
      </c>
      <c r="U10" s="3">
        <v>11.5</v>
      </c>
      <c r="V10" s="3">
        <v>23</v>
      </c>
      <c r="W10" s="3">
        <v>320</v>
      </c>
      <c r="X10" s="3">
        <v>2150</v>
      </c>
    </row>
    <row r="11" spans="2:27" ht="16.5" customHeight="1" thickBot="1" x14ac:dyDescent="0.2">
      <c r="C11" s="11" t="s">
        <v>7</v>
      </c>
      <c r="D11" s="65" t="s">
        <v>106</v>
      </c>
      <c r="E11" s="66"/>
      <c r="G11" s="1" t="s">
        <v>61</v>
      </c>
      <c r="O11" s="3" t="s">
        <v>18</v>
      </c>
      <c r="P11" s="8">
        <v>8000</v>
      </c>
      <c r="Q11" s="3">
        <v>450</v>
      </c>
      <c r="R11" s="3">
        <v>4</v>
      </c>
      <c r="S11" s="3">
        <v>1</v>
      </c>
      <c r="T11" s="3">
        <v>35</v>
      </c>
      <c r="U11" s="3">
        <v>10.3</v>
      </c>
      <c r="V11" s="3">
        <v>23</v>
      </c>
      <c r="W11" s="3">
        <v>320</v>
      </c>
      <c r="X11" s="3">
        <v>2150</v>
      </c>
    </row>
    <row r="12" spans="2:27" ht="16.5" customHeight="1" thickBot="1" x14ac:dyDescent="0.2">
      <c r="C12" s="25" t="s">
        <v>46</v>
      </c>
      <c r="D12" s="39">
        <v>300</v>
      </c>
      <c r="E12" s="12" t="s">
        <v>10</v>
      </c>
      <c r="G12" s="1" t="s">
        <v>62</v>
      </c>
      <c r="O12" s="3" t="s">
        <v>19</v>
      </c>
      <c r="P12" s="8">
        <v>9900</v>
      </c>
      <c r="Q12" s="3">
        <v>450</v>
      </c>
      <c r="R12" s="3">
        <v>5</v>
      </c>
      <c r="S12" s="3">
        <v>1</v>
      </c>
      <c r="T12" s="3">
        <v>35</v>
      </c>
      <c r="U12" s="3">
        <v>10.3</v>
      </c>
      <c r="V12" s="3">
        <v>23</v>
      </c>
      <c r="W12" s="3">
        <v>320</v>
      </c>
      <c r="X12" s="3">
        <v>2150</v>
      </c>
    </row>
    <row r="13" spans="2:27" ht="16.5" customHeight="1" thickBot="1" x14ac:dyDescent="0.2">
      <c r="C13" s="25" t="s">
        <v>101</v>
      </c>
      <c r="D13" s="40">
        <v>32.700000000000003</v>
      </c>
      <c r="E13" s="14" t="s">
        <v>9</v>
      </c>
      <c r="O13" s="3" t="s">
        <v>1973</v>
      </c>
      <c r="P13" s="8">
        <v>5500</v>
      </c>
      <c r="Q13" s="3">
        <v>450</v>
      </c>
      <c r="R13" s="3">
        <v>3</v>
      </c>
      <c r="S13" s="3">
        <v>1</v>
      </c>
      <c r="T13" s="3">
        <v>35</v>
      </c>
      <c r="U13" s="3">
        <v>10.3</v>
      </c>
      <c r="V13" s="3">
        <v>23</v>
      </c>
      <c r="W13" s="3">
        <v>320</v>
      </c>
      <c r="X13" s="3">
        <v>2150</v>
      </c>
    </row>
    <row r="14" spans="2:27" ht="16.5" customHeight="1" thickBot="1" x14ac:dyDescent="0.2">
      <c r="C14" s="25" t="s">
        <v>102</v>
      </c>
      <c r="D14" s="41">
        <v>9.16</v>
      </c>
      <c r="E14" s="15" t="s">
        <v>28</v>
      </c>
      <c r="O14" s="3" t="s">
        <v>2913</v>
      </c>
      <c r="P14" s="8">
        <v>9900</v>
      </c>
      <c r="Q14" s="3">
        <v>570</v>
      </c>
      <c r="R14" s="3">
        <v>5</v>
      </c>
      <c r="S14" s="3">
        <v>1</v>
      </c>
      <c r="T14" s="3">
        <v>150</v>
      </c>
      <c r="U14" s="3">
        <v>10.3</v>
      </c>
      <c r="V14" s="3">
        <v>20</v>
      </c>
      <c r="W14" s="3">
        <v>550</v>
      </c>
      <c r="X14" s="3">
        <v>2170</v>
      </c>
    </row>
    <row r="15" spans="2:27" ht="16.5" customHeight="1" thickBot="1" x14ac:dyDescent="0.2">
      <c r="C15" s="25" t="s">
        <v>52</v>
      </c>
      <c r="D15" s="40">
        <v>40.1</v>
      </c>
      <c r="E15" s="13" t="s">
        <v>9</v>
      </c>
      <c r="O15" s="3" t="s">
        <v>2900</v>
      </c>
      <c r="P15" s="8">
        <v>9900</v>
      </c>
      <c r="Q15" s="10">
        <v>570</v>
      </c>
      <c r="R15" s="3">
        <v>5</v>
      </c>
      <c r="S15" s="3">
        <v>1</v>
      </c>
      <c r="T15" s="3">
        <v>150</v>
      </c>
      <c r="U15" s="3">
        <v>10.3</v>
      </c>
      <c r="V15" s="3">
        <v>30</v>
      </c>
      <c r="W15" s="3">
        <v>550</v>
      </c>
      <c r="X15" s="3">
        <v>2170</v>
      </c>
    </row>
    <row r="16" spans="2:27" ht="16.5" customHeight="1" thickBot="1" x14ac:dyDescent="0.2">
      <c r="C16" s="25" t="s">
        <v>53</v>
      </c>
      <c r="D16" s="41">
        <v>9.66</v>
      </c>
      <c r="E16" s="15" t="s">
        <v>28</v>
      </c>
      <c r="O16" s="3" t="s">
        <v>27</v>
      </c>
      <c r="P16" s="8">
        <v>9900</v>
      </c>
      <c r="Q16" s="10">
        <v>570</v>
      </c>
      <c r="R16" s="3">
        <v>5</v>
      </c>
      <c r="S16" s="3">
        <v>1</v>
      </c>
      <c r="T16" s="3">
        <v>150</v>
      </c>
      <c r="U16" s="3">
        <v>10.3</v>
      </c>
      <c r="V16" s="3">
        <v>30</v>
      </c>
      <c r="W16" s="3">
        <v>550</v>
      </c>
      <c r="X16" s="3">
        <v>2170</v>
      </c>
    </row>
    <row r="17" spans="1:25" ht="16.5" customHeight="1" thickBot="1" x14ac:dyDescent="0.2">
      <c r="C17" s="25" t="s">
        <v>14</v>
      </c>
      <c r="D17" s="42">
        <v>-0.3</v>
      </c>
      <c r="E17" s="16" t="s">
        <v>31</v>
      </c>
      <c r="G17" s="1" t="s">
        <v>45</v>
      </c>
      <c r="O17" s="3" t="s">
        <v>100</v>
      </c>
      <c r="P17" s="8">
        <v>25000</v>
      </c>
      <c r="Q17" s="10">
        <v>1000</v>
      </c>
      <c r="R17" s="3">
        <v>8</v>
      </c>
      <c r="S17" s="3">
        <v>1</v>
      </c>
      <c r="T17" s="3">
        <v>100</v>
      </c>
      <c r="U17" s="3">
        <v>10</v>
      </c>
      <c r="V17" s="3">
        <v>20</v>
      </c>
      <c r="W17" s="3">
        <v>800</v>
      </c>
      <c r="X17" s="3">
        <v>3250</v>
      </c>
      <c r="Y17" s="3">
        <v>5200</v>
      </c>
    </row>
    <row r="18" spans="1:25" ht="16.5" customHeight="1" x14ac:dyDescent="0.15">
      <c r="O18" s="3" t="s">
        <v>2</v>
      </c>
      <c r="P18" s="8">
        <v>25000</v>
      </c>
      <c r="Q18" s="3">
        <v>1000</v>
      </c>
      <c r="R18" s="3">
        <v>6</v>
      </c>
      <c r="S18" s="3">
        <v>1</v>
      </c>
      <c r="T18" s="3">
        <v>200</v>
      </c>
      <c r="U18" s="3">
        <v>10</v>
      </c>
      <c r="V18" s="3">
        <v>20</v>
      </c>
      <c r="W18" s="3">
        <v>800</v>
      </c>
      <c r="X18" s="3">
        <v>4300</v>
      </c>
      <c r="Y18" s="3">
        <v>5200</v>
      </c>
    </row>
    <row r="19" spans="1:25" ht="16.5" customHeight="1" thickBot="1" x14ac:dyDescent="0.2">
      <c r="B19" s="1" t="s">
        <v>103</v>
      </c>
      <c r="O19" s="3" t="s">
        <v>13</v>
      </c>
      <c r="P19" s="8">
        <v>33000</v>
      </c>
      <c r="Q19" s="3">
        <v>1000</v>
      </c>
      <c r="R19" s="3">
        <v>7</v>
      </c>
      <c r="S19" s="3">
        <v>2</v>
      </c>
      <c r="T19" s="3">
        <v>200</v>
      </c>
      <c r="U19" s="3">
        <v>10</v>
      </c>
      <c r="V19" s="3">
        <v>23</v>
      </c>
      <c r="W19" s="3">
        <v>800</v>
      </c>
      <c r="X19" s="3">
        <v>4950</v>
      </c>
      <c r="Y19" s="3">
        <v>5800</v>
      </c>
    </row>
    <row r="20" spans="1:25" ht="16.5" customHeight="1" thickBot="1" x14ac:dyDescent="0.2">
      <c r="C20" s="25" t="s">
        <v>1969</v>
      </c>
      <c r="D20" s="54" t="s">
        <v>132</v>
      </c>
      <c r="E20" s="53"/>
      <c r="F20" s="1" t="s">
        <v>1971</v>
      </c>
      <c r="P20" s="8"/>
    </row>
    <row r="21" spans="1:25" ht="16.5" customHeight="1" thickBot="1" x14ac:dyDescent="0.2">
      <c r="C21" s="25" t="s">
        <v>1970</v>
      </c>
      <c r="D21" s="55" t="s">
        <v>748</v>
      </c>
      <c r="E21" s="53"/>
    </row>
    <row r="22" spans="1:25" ht="16.5" customHeight="1" thickBot="1" x14ac:dyDescent="0.2">
      <c r="C22" s="27" t="s">
        <v>48</v>
      </c>
      <c r="D22" s="23">
        <f>VLOOKUP(D20&amp;D21,気象データ!C:D,2,FALSE)</f>
        <v>-9.1999999999999993</v>
      </c>
      <c r="E22" s="13" t="s">
        <v>12</v>
      </c>
      <c r="F22" s="1" t="s">
        <v>1972</v>
      </c>
      <c r="O22" s="45" t="str">
        <f>D7</f>
        <v>EPL-T99MP5</v>
      </c>
      <c r="P22" s="45">
        <f>VLOOKUP($O$22,$O$7:$X$18,2,FALSE)</f>
        <v>9900</v>
      </c>
      <c r="Q22" s="45">
        <f>VLOOKUP($O$22,$O$7:$X$18,3,FALSE)</f>
        <v>570</v>
      </c>
      <c r="R22" s="45">
        <f>VLOOKUP($O$22,$O$7:$X$18,4,FALSE)</f>
        <v>5</v>
      </c>
      <c r="S22" s="45">
        <f>VLOOKUP($O$22,$O$7:$X$18,5,FALSE)</f>
        <v>1</v>
      </c>
      <c r="T22" s="45">
        <f>VLOOKUP($O$22,$O$7:$X$18,6,FALSE)</f>
        <v>150</v>
      </c>
      <c r="U22" s="45">
        <f>VLOOKUP($O$22,$O$7:$X$18,7,FALSE)</f>
        <v>10.3</v>
      </c>
      <c r="V22" s="45">
        <f>VLOOKUP($O$22,$O$7:$X$18,8,FALSE)</f>
        <v>20</v>
      </c>
      <c r="W22" s="45">
        <f>VLOOKUP($O$22,$O$7:$X$18,9,FALSE)</f>
        <v>550</v>
      </c>
      <c r="X22" s="45">
        <f>VLOOKUP($O$22,$O$7:$X$18,10,FALSE)</f>
        <v>2170</v>
      </c>
      <c r="Y22" s="46"/>
    </row>
    <row r="23" spans="1:25" ht="16.5" customHeight="1" x14ac:dyDescent="0.15">
      <c r="C23" s="50" t="str">
        <f>IF(ISERROR(D22),"地区を選択しなおしてください",IF(D22&lt;=-20,"【ご注意】パワコン動作温度範囲の下限(-20℃)を下回っています。",""))</f>
        <v/>
      </c>
      <c r="D23" s="51"/>
      <c r="E23" s="34"/>
      <c r="O23" s="46"/>
      <c r="P23" s="46"/>
      <c r="Q23" s="46"/>
      <c r="R23" s="46"/>
      <c r="S23" s="46"/>
      <c r="T23" s="46"/>
      <c r="U23" s="46"/>
      <c r="V23" s="46"/>
      <c r="W23" s="46"/>
      <c r="X23" s="46"/>
      <c r="Y23" s="46"/>
    </row>
    <row r="24" spans="1:25" ht="16.5" customHeight="1" x14ac:dyDescent="0.15">
      <c r="A24" s="21"/>
      <c r="B24" s="21"/>
      <c r="C24" s="21"/>
      <c r="D24" s="21"/>
      <c r="E24" s="21"/>
      <c r="F24" s="21"/>
      <c r="G24" s="21"/>
      <c r="H24" s="21"/>
      <c r="I24" s="21"/>
      <c r="J24" s="21"/>
      <c r="K24" s="21"/>
      <c r="O24" s="46" t="s">
        <v>42</v>
      </c>
      <c r="P24" s="46">
        <f>ROUNDUP(T22/(0.8*D13),0)</f>
        <v>6</v>
      </c>
      <c r="Q24" s="46"/>
      <c r="R24" s="46"/>
      <c r="S24" s="46"/>
      <c r="T24" s="46"/>
      <c r="U24" s="46"/>
      <c r="V24" s="46"/>
      <c r="W24" s="46"/>
      <c r="X24" s="46"/>
      <c r="Y24" s="46"/>
    </row>
    <row r="25" spans="1:25" ht="16.5" customHeight="1" x14ac:dyDescent="0.15">
      <c r="O25" s="46" t="s">
        <v>41</v>
      </c>
      <c r="P25" s="46">
        <f>MIN(P28,P29)</f>
        <v>12</v>
      </c>
      <c r="Q25" s="46"/>
      <c r="R25" s="46"/>
      <c r="S25" s="46"/>
      <c r="T25" s="46"/>
      <c r="U25" s="46"/>
      <c r="V25" s="46"/>
      <c r="W25" s="46"/>
      <c r="X25" s="46"/>
      <c r="Y25" s="46"/>
    </row>
    <row r="26" spans="1:25" ht="16.5" customHeight="1" x14ac:dyDescent="0.15">
      <c r="B26" s="44" t="s">
        <v>80</v>
      </c>
      <c r="O26" s="46" t="s">
        <v>40</v>
      </c>
      <c r="P26" s="46">
        <f>IF(D14*F52&gt;U22,W22,Q22)</f>
        <v>570</v>
      </c>
      <c r="Q26" s="46"/>
      <c r="R26" s="46"/>
      <c r="S26" s="46" t="s">
        <v>90</v>
      </c>
      <c r="T26" s="46"/>
      <c r="U26" s="46"/>
      <c r="V26" s="46"/>
      <c r="W26" s="46"/>
      <c r="X26" s="46"/>
      <c r="Y26" s="46"/>
    </row>
    <row r="27" spans="1:25" ht="16.5" customHeight="1" thickBot="1" x14ac:dyDescent="0.2">
      <c r="O27" s="46" t="s">
        <v>36</v>
      </c>
      <c r="P27" s="46">
        <f>D15*(1+(D17*(-25+D22))/100)*1.05</f>
        <v>46.424973000000008</v>
      </c>
      <c r="Q27" s="46">
        <v>46.830856799999999</v>
      </c>
      <c r="R27" s="46"/>
      <c r="S27" s="46"/>
      <c r="T27" s="46"/>
      <c r="U27" s="46"/>
      <c r="V27" s="46"/>
      <c r="W27" s="46"/>
      <c r="X27" s="46"/>
      <c r="Y27" s="46"/>
    </row>
    <row r="28" spans="1:25" ht="16.5" customHeight="1" thickBot="1" x14ac:dyDescent="0.2">
      <c r="H28" s="26" t="s">
        <v>3</v>
      </c>
      <c r="I28" s="28">
        <f>VLOOKUP(D7,O8:R18,2,FALSE)</f>
        <v>9900</v>
      </c>
      <c r="J28" s="7" t="s">
        <v>10</v>
      </c>
      <c r="O28" s="46" t="s">
        <v>68</v>
      </c>
      <c r="P28" s="46">
        <f>ROUNDDOWN(Q22/P27,0)</f>
        <v>12</v>
      </c>
      <c r="Q28" s="46"/>
      <c r="R28" s="46"/>
      <c r="S28" s="46" t="s">
        <v>88</v>
      </c>
      <c r="T28" s="46"/>
      <c r="U28" s="46"/>
      <c r="V28" s="46"/>
      <c r="W28" s="46"/>
      <c r="X28" s="46"/>
      <c r="Y28" s="46"/>
    </row>
    <row r="29" spans="1:25" ht="16.5" customHeight="1" thickBot="1" x14ac:dyDescent="0.2">
      <c r="H29" s="26" t="s">
        <v>81</v>
      </c>
      <c r="I29" s="37">
        <f>P26</f>
        <v>570</v>
      </c>
      <c r="J29" s="7" t="s">
        <v>9</v>
      </c>
      <c r="O29" s="46" t="s">
        <v>67</v>
      </c>
      <c r="P29" s="46">
        <f>ROUNDDOWN(P26/D13,0)</f>
        <v>17</v>
      </c>
      <c r="Q29" s="46"/>
      <c r="R29" s="46"/>
      <c r="S29" s="46" t="s">
        <v>89</v>
      </c>
      <c r="T29" s="46"/>
      <c r="U29" s="46"/>
      <c r="V29" s="46"/>
      <c r="W29" s="46"/>
      <c r="X29" s="46"/>
      <c r="Y29" s="46"/>
    </row>
    <row r="30" spans="1:25" ht="16.5" customHeight="1" thickBot="1" x14ac:dyDescent="0.2">
      <c r="H30" s="26" t="s">
        <v>17</v>
      </c>
      <c r="I30" s="28">
        <f>VLOOKUP(D7,O8:T18,6,FALSE)</f>
        <v>150</v>
      </c>
      <c r="J30" s="9" t="s">
        <v>9</v>
      </c>
      <c r="O30" s="46" t="s">
        <v>2895</v>
      </c>
      <c r="P30" s="46">
        <f>D16*(1+(0.05*(-25+80))/100)</f>
        <v>9.925650000000001</v>
      </c>
      <c r="Q30" s="46">
        <f>D16</f>
        <v>9.66</v>
      </c>
      <c r="R30" s="46"/>
      <c r="S30" s="46" t="s">
        <v>2889</v>
      </c>
      <c r="T30" s="46"/>
      <c r="U30" s="46"/>
      <c r="V30" s="46"/>
      <c r="W30" s="46"/>
      <c r="X30" s="46"/>
      <c r="Y30" s="46"/>
    </row>
    <row r="31" spans="1:25" ht="16.5" customHeight="1" thickBot="1" x14ac:dyDescent="0.2">
      <c r="H31" s="26" t="s">
        <v>93</v>
      </c>
      <c r="I31" s="28">
        <f>U22</f>
        <v>10.3</v>
      </c>
      <c r="J31" s="9" t="s">
        <v>74</v>
      </c>
      <c r="O31" s="46" t="s">
        <v>37</v>
      </c>
      <c r="P31" s="46">
        <f>MAX(1,ROUNDDOWN(V22/P30,0))</f>
        <v>2</v>
      </c>
      <c r="Q31" s="46">
        <f>MAX(1,ROUNDDOWN(V22/Q30,0))</f>
        <v>2</v>
      </c>
      <c r="R31" s="46"/>
      <c r="S31" s="46" t="s">
        <v>2896</v>
      </c>
      <c r="T31" s="46"/>
      <c r="U31" s="46"/>
      <c r="V31" s="46"/>
      <c r="W31" s="46"/>
      <c r="X31" s="46"/>
      <c r="Y31" s="46"/>
    </row>
    <row r="32" spans="1:25" ht="16.5" customHeight="1" thickBot="1" x14ac:dyDescent="0.2">
      <c r="H32" s="26" t="s">
        <v>5</v>
      </c>
      <c r="I32" s="28">
        <f>VLOOKUP(D7,O8:R18,4,FALSE)</f>
        <v>5</v>
      </c>
      <c r="J32" s="7" t="s">
        <v>11</v>
      </c>
      <c r="O32" s="46" t="s">
        <v>54</v>
      </c>
      <c r="P32" s="46">
        <f>D39*I37*MIN(D12,D13*MIN(D14*F52,U22))*I32</f>
        <v>35943.840000000004</v>
      </c>
      <c r="Q32" s="46"/>
      <c r="R32" s="46"/>
      <c r="S32" s="46"/>
      <c r="T32" s="46"/>
      <c r="U32" s="46"/>
      <c r="V32" s="46"/>
      <c r="W32" s="46"/>
      <c r="X32" s="46"/>
      <c r="Y32" s="46"/>
    </row>
    <row r="33" spans="1:25" ht="16.5" customHeight="1" thickBot="1" x14ac:dyDescent="0.2">
      <c r="H33" s="26" t="s">
        <v>79</v>
      </c>
      <c r="I33" s="28">
        <f>X22</f>
        <v>2170</v>
      </c>
      <c r="J33" s="7" t="s">
        <v>10</v>
      </c>
      <c r="O33" s="46" t="s">
        <v>64</v>
      </c>
      <c r="P33" s="46">
        <f>ROUNDUP(X22/(D13*MIN(D14,U22)),0)</f>
        <v>8</v>
      </c>
      <c r="Q33" s="46"/>
      <c r="R33" s="46"/>
      <c r="S33" s="46"/>
      <c r="T33" s="46"/>
      <c r="U33" s="46"/>
      <c r="V33" s="46"/>
      <c r="W33" s="46"/>
      <c r="X33" s="46"/>
      <c r="Y33" s="46"/>
    </row>
    <row r="34" spans="1:25" ht="16.5" customHeight="1" x14ac:dyDescent="0.15">
      <c r="O34" s="46"/>
      <c r="P34" s="46"/>
      <c r="Q34" s="46">
        <v>1.0275000000000001</v>
      </c>
      <c r="R34" s="46"/>
      <c r="S34" s="46"/>
      <c r="T34" s="46"/>
      <c r="U34" s="46"/>
      <c r="V34" s="46"/>
      <c r="W34" s="46"/>
      <c r="X34" s="46"/>
      <c r="Y34" s="46"/>
    </row>
    <row r="35" spans="1:25" ht="16.5" customHeight="1" x14ac:dyDescent="0.15">
      <c r="O35" s="46"/>
      <c r="P35" s="46"/>
      <c r="Q35" s="46"/>
      <c r="R35" s="46"/>
      <c r="S35" s="46"/>
      <c r="T35" s="46"/>
      <c r="U35" s="46"/>
      <c r="V35" s="46"/>
      <c r="W35" s="46"/>
      <c r="X35" s="46"/>
      <c r="Y35" s="46"/>
    </row>
    <row r="36" spans="1:25" ht="16.5" customHeight="1" thickBot="1" x14ac:dyDescent="0.2">
      <c r="B36" s="1" t="s">
        <v>69</v>
      </c>
      <c r="G36" s="1" t="s">
        <v>70</v>
      </c>
      <c r="O36" s="46"/>
      <c r="P36" s="46"/>
      <c r="Q36" s="46"/>
      <c r="R36" s="46"/>
      <c r="S36" s="46"/>
      <c r="T36" s="46"/>
      <c r="U36" s="46"/>
      <c r="V36" s="46"/>
      <c r="W36" s="46"/>
      <c r="X36" s="46"/>
      <c r="Y36" s="46"/>
    </row>
    <row r="37" spans="1:25" ht="16.5" customHeight="1" thickBot="1" x14ac:dyDescent="0.2">
      <c r="C37" s="9" t="s">
        <v>50</v>
      </c>
      <c r="D37" s="30">
        <f>P24</f>
        <v>6</v>
      </c>
      <c r="E37" s="1" t="s">
        <v>43</v>
      </c>
      <c r="H37" s="17" t="s">
        <v>63</v>
      </c>
      <c r="I37" s="29">
        <f>P31</f>
        <v>2</v>
      </c>
      <c r="J37" s="7" t="s">
        <v>15</v>
      </c>
      <c r="O37" s="47"/>
      <c r="P37" s="46"/>
      <c r="Q37" s="46"/>
      <c r="R37" s="46"/>
      <c r="S37" s="46"/>
      <c r="T37" s="46"/>
      <c r="U37" s="46"/>
      <c r="V37" s="46"/>
      <c r="W37" s="46"/>
      <c r="X37" s="46"/>
      <c r="Y37" s="46"/>
    </row>
    <row r="38" spans="1:25" ht="16.5" customHeight="1" thickBot="1" x14ac:dyDescent="0.2">
      <c r="C38" s="2"/>
      <c r="D38" s="18" t="s">
        <v>44</v>
      </c>
      <c r="J38" s="1" t="s">
        <v>38</v>
      </c>
      <c r="O38" s="22"/>
    </row>
    <row r="39" spans="1:25" ht="16.5" customHeight="1" thickBot="1" x14ac:dyDescent="0.2">
      <c r="C39" s="7" t="s">
        <v>51</v>
      </c>
      <c r="D39" s="31">
        <f>P25</f>
        <v>12</v>
      </c>
      <c r="E39" s="1" t="s">
        <v>43</v>
      </c>
      <c r="O39" s="22"/>
    </row>
    <row r="40" spans="1:25" ht="16.5" customHeight="1" thickBot="1" x14ac:dyDescent="0.2">
      <c r="C40" s="2"/>
      <c r="D40" s="18"/>
      <c r="O40" s="22"/>
    </row>
    <row r="41" spans="1:25" ht="16.5" customHeight="1" thickBot="1" x14ac:dyDescent="0.2">
      <c r="C41" s="9" t="s">
        <v>2890</v>
      </c>
      <c r="D41" s="30">
        <f>P33</f>
        <v>8</v>
      </c>
      <c r="E41" s="1" t="s">
        <v>76</v>
      </c>
    </row>
    <row r="42" spans="1:25" ht="16.5" customHeight="1" x14ac:dyDescent="0.15"/>
    <row r="43" spans="1:25" ht="16.5" customHeight="1" x14ac:dyDescent="0.15">
      <c r="C43" s="2" t="s">
        <v>85</v>
      </c>
    </row>
    <row r="44" spans="1:25" ht="16.5" customHeight="1" x14ac:dyDescent="0.15">
      <c r="C44" s="1" t="s">
        <v>94</v>
      </c>
    </row>
    <row r="45" spans="1:25" ht="16.5" customHeight="1" x14ac:dyDescent="0.15">
      <c r="C45" s="1" t="s">
        <v>95</v>
      </c>
    </row>
    <row r="46" spans="1:25" ht="16.5" customHeight="1" x14ac:dyDescent="0.15">
      <c r="C46" s="1" t="s">
        <v>2894</v>
      </c>
    </row>
    <row r="47" spans="1:25" ht="16.5" customHeight="1" x14ac:dyDescent="0.15">
      <c r="A47" s="21"/>
      <c r="B47" s="21"/>
      <c r="C47" s="21"/>
      <c r="D47" s="21"/>
      <c r="E47" s="21"/>
      <c r="F47" s="21"/>
      <c r="G47" s="21"/>
      <c r="H47" s="21"/>
      <c r="I47" s="21"/>
      <c r="J47" s="21"/>
      <c r="K47" s="21"/>
    </row>
    <row r="48" spans="1:25" ht="16.5" customHeight="1" x14ac:dyDescent="0.15"/>
    <row r="49" spans="2:10" ht="16.5" customHeight="1" x14ac:dyDescent="0.15">
      <c r="B49" s="44" t="s">
        <v>86</v>
      </c>
    </row>
    <row r="50" spans="2:10" ht="16.5" customHeight="1" x14ac:dyDescent="0.15">
      <c r="B50" s="19"/>
      <c r="C50" s="1" t="s">
        <v>91</v>
      </c>
    </row>
    <row r="51" spans="2:10" ht="16.5" customHeight="1" thickBot="1" x14ac:dyDescent="0.2"/>
    <row r="52" spans="2:10" ht="16.5" customHeight="1" thickBot="1" x14ac:dyDescent="0.2">
      <c r="C52" s="7" t="s">
        <v>92</v>
      </c>
      <c r="D52" s="43">
        <v>8</v>
      </c>
      <c r="E52" s="1" t="s">
        <v>87</v>
      </c>
      <c r="F52" s="43">
        <v>1</v>
      </c>
      <c r="G52" s="1" t="s">
        <v>15</v>
      </c>
      <c r="I52" s="38">
        <f>D52*F52</f>
        <v>8</v>
      </c>
      <c r="J52" s="7" t="s">
        <v>77</v>
      </c>
    </row>
    <row r="53" spans="2:10" ht="16.5" customHeight="1" thickBot="1" x14ac:dyDescent="0.2">
      <c r="D53" s="52" t="str">
        <f>IF(OR(D52&lt;D37,D52&gt;D39),"直列枚数が範囲外です。","")</f>
        <v/>
      </c>
      <c r="F53" s="50" t="str">
        <f>IF(F52&gt;I37,"並列数が範囲外です。","")</f>
        <v/>
      </c>
      <c r="I53" s="38">
        <f>I52*I32</f>
        <v>40</v>
      </c>
      <c r="J53" s="7" t="s">
        <v>78</v>
      </c>
    </row>
    <row r="54" spans="2:10" ht="16.5" customHeight="1" x14ac:dyDescent="0.15"/>
    <row r="55" spans="2:10" ht="16.5" customHeight="1" thickBot="1" x14ac:dyDescent="0.2">
      <c r="B55" s="1" t="s">
        <v>72</v>
      </c>
      <c r="G55" s="1" t="s">
        <v>2906</v>
      </c>
    </row>
    <row r="56" spans="2:10" ht="16.5" customHeight="1" thickBot="1" x14ac:dyDescent="0.2">
      <c r="C56" s="9" t="s">
        <v>82</v>
      </c>
      <c r="D56" s="32">
        <f>D12*D52*F52</f>
        <v>2400</v>
      </c>
      <c r="E56" s="7" t="s">
        <v>10</v>
      </c>
      <c r="H56" s="9" t="s">
        <v>82</v>
      </c>
      <c r="I56" s="32">
        <f>D12*I32*D52*F52</f>
        <v>12000</v>
      </c>
      <c r="J56" s="7" t="s">
        <v>10</v>
      </c>
    </row>
    <row r="57" spans="2:10" ht="16.5" customHeight="1" thickBot="1" x14ac:dyDescent="0.2">
      <c r="C57" s="20" t="str">
        <f>IF(D14*F52&gt;I31,"入力電流はパワコン最大入力電流が上限となり、下表のように制限されます。","")</f>
        <v/>
      </c>
      <c r="H57" s="9" t="s">
        <v>84</v>
      </c>
      <c r="I57" s="33">
        <f>ROUND(I56/I28*100,0)</f>
        <v>121</v>
      </c>
      <c r="J57" s="7" t="s">
        <v>8</v>
      </c>
    </row>
    <row r="58" spans="2:10" ht="16.5" customHeight="1" thickBot="1" x14ac:dyDescent="0.2">
      <c r="C58" s="59" t="s">
        <v>2903</v>
      </c>
      <c r="D58" s="48">
        <f>D59*D60</f>
        <v>2396.2560000000003</v>
      </c>
      <c r="E58" s="9" t="s">
        <v>10</v>
      </c>
      <c r="I58" s="50" t="str">
        <f>IF(I57&gt;=200,"【ご注意】200%を超えています。","")</f>
        <v/>
      </c>
    </row>
    <row r="59" spans="2:10" ht="16.5" customHeight="1" thickBot="1" x14ac:dyDescent="0.2">
      <c r="C59" s="7" t="s">
        <v>71</v>
      </c>
      <c r="D59" s="49">
        <f>D13*D52</f>
        <v>261.60000000000002</v>
      </c>
      <c r="E59" s="7" t="s">
        <v>9</v>
      </c>
    </row>
    <row r="60" spans="2:10" ht="16.5" customHeight="1" thickBot="1" x14ac:dyDescent="0.2">
      <c r="C60" s="7" t="s">
        <v>2904</v>
      </c>
      <c r="D60" s="49">
        <f>MIN(U22,D14*F52)</f>
        <v>9.16</v>
      </c>
      <c r="E60" s="7" t="s">
        <v>28</v>
      </c>
    </row>
    <row r="61" spans="2:10" ht="16.5" customHeight="1" thickBot="1" x14ac:dyDescent="0.2">
      <c r="C61" s="9" t="s">
        <v>2905</v>
      </c>
      <c r="D61" s="36">
        <f>ROUND(D58/I33*100,0)</f>
        <v>110</v>
      </c>
      <c r="E61" s="35" t="s">
        <v>8</v>
      </c>
    </row>
    <row r="62" spans="2:10" ht="16.5" customHeight="1" x14ac:dyDescent="0.15">
      <c r="C62" s="20" t="str">
        <f>IF((D58&gt;I33),"(※5) 定格入力電力を超えるため"&amp;I33&amp;"Wに制限されます","")</f>
        <v>(※5) 定格入力電力を超えるため2170Wに制限されます</v>
      </c>
    </row>
    <row r="63" spans="2:10" ht="16.5" customHeight="1" x14ac:dyDescent="0.15"/>
    <row r="64" spans="2:10" ht="16.5" customHeight="1" x14ac:dyDescent="0.15">
      <c r="B64" s="1" t="s">
        <v>60</v>
      </c>
    </row>
    <row r="65" spans="2:3" ht="16.5" customHeight="1" x14ac:dyDescent="0.15">
      <c r="C65" s="1" t="str">
        <f>"※5　1回路の入力電力は"&amp;I33&amp;"Wが上限となります。"</f>
        <v>※5　1回路の入力電力は2170Wが上限となります。</v>
      </c>
    </row>
    <row r="66" spans="2:3" ht="16.5" customHeight="1" x14ac:dyDescent="0.15">
      <c r="C66" s="1" t="s">
        <v>2907</v>
      </c>
    </row>
    <row r="67" spans="2:3" ht="16.5" customHeight="1" x14ac:dyDescent="0.15">
      <c r="C67" s="1" t="s">
        <v>96</v>
      </c>
    </row>
    <row r="68" spans="2:3" ht="16.5" customHeight="1" x14ac:dyDescent="0.15">
      <c r="C68" s="1" t="s">
        <v>2909</v>
      </c>
    </row>
    <row r="69" spans="2:3" ht="16.5" customHeight="1" x14ac:dyDescent="0.15">
      <c r="C69" s="1" t="s">
        <v>2908</v>
      </c>
    </row>
    <row r="70" spans="2:3" ht="16.5" customHeight="1" x14ac:dyDescent="0.15"/>
    <row r="71" spans="2:3" ht="16.5" customHeight="1" x14ac:dyDescent="0.15">
      <c r="B71" s="1" t="s">
        <v>49</v>
      </c>
    </row>
    <row r="72" spans="2:3" ht="16.5" customHeight="1" x14ac:dyDescent="0.15">
      <c r="C72" s="1" t="s">
        <v>56</v>
      </c>
    </row>
    <row r="73" spans="2:3" ht="16.5" customHeight="1" x14ac:dyDescent="0.15">
      <c r="C73" s="1" t="s">
        <v>26</v>
      </c>
    </row>
    <row r="74" spans="2:3" ht="16.5" customHeight="1" x14ac:dyDescent="0.15">
      <c r="C74" s="1" t="s">
        <v>97</v>
      </c>
    </row>
    <row r="75" spans="2:3" ht="16.5" customHeight="1" x14ac:dyDescent="0.15">
      <c r="C75" s="1" t="s">
        <v>98</v>
      </c>
    </row>
    <row r="76" spans="2:3" ht="16.5" customHeight="1" x14ac:dyDescent="0.15"/>
    <row r="77" spans="2:3" x14ac:dyDescent="0.15">
      <c r="B77" s="1" t="s">
        <v>58</v>
      </c>
    </row>
    <row r="78" spans="2:3" x14ac:dyDescent="0.15">
      <c r="C78" s="1" t="s">
        <v>59</v>
      </c>
    </row>
    <row r="79" spans="2:3" x14ac:dyDescent="0.15">
      <c r="C79" s="1" t="s">
        <v>99</v>
      </c>
    </row>
    <row r="80" spans="2:3" ht="13.5" customHeight="1" x14ac:dyDescent="0.15">
      <c r="C80" s="1" t="s">
        <v>29</v>
      </c>
    </row>
    <row r="81" spans="3:3" x14ac:dyDescent="0.15">
      <c r="C81" s="1" t="s">
        <v>30</v>
      </c>
    </row>
  </sheetData>
  <sheetProtection algorithmName="SHA-512" hashValue="Equy/kEtmvGdQByGdcxQXWsmWqeLvrxhugUWdkOzN7Xk21I0XVnBPGkQ8bP2O6pmTWrPV9zAHk7J1VAjrYtjNg==" saltValue="yRnrOwl16pTP20XtjHcH8Q==" spinCount="100000" sheet="1" objects="1" scenarios="1"/>
  <mergeCells count="4">
    <mergeCell ref="D7:E7"/>
    <mergeCell ref="D10:E10"/>
    <mergeCell ref="D11:E11"/>
    <mergeCell ref="J3:K3"/>
  </mergeCells>
  <phoneticPr fontId="1"/>
  <dataValidations count="4">
    <dataValidation type="whole" allowBlank="1" showInputMessage="1" showErrorMessage="1" errorTitle="並列数を見直してください" error="並列数が適切ではありません。_x000a_1～並列可能数の間で設定してください。" sqref="F52" xr:uid="{00000000-0002-0000-0100-000000000000}">
      <formula1>1</formula1>
      <formula2>I37</formula2>
    </dataValidation>
    <dataValidation type="whole" allowBlank="1" showInputMessage="1" showErrorMessage="1" errorTitle="直列数を見直してください" error="直列数が適切ではありません。_x000a_最低必要枚数～最大直列可能枚数の間で設定してください。" sqref="D52" xr:uid="{00000000-0002-0000-0100-000001000000}">
      <formula1>D37</formula1>
      <formula2>D39</formula2>
    </dataValidation>
    <dataValidation type="list" allowBlank="1" showInputMessage="1" showErrorMessage="1" sqref="D21" xr:uid="{00000000-0002-0000-0100-000002000000}">
      <formula1>INDIRECT($D$20)</formula1>
    </dataValidation>
    <dataValidation type="list" allowBlank="1" showInputMessage="1" showErrorMessage="1" sqref="D7:E7" xr:uid="{00000000-0002-0000-0100-000003000000}">
      <formula1>$O$8:$O$19</formula1>
    </dataValidation>
  </dataValidations>
  <pageMargins left="0.25" right="0.25" top="0.75" bottom="0.75" header="0.3" footer="0.3"/>
  <pageSetup paperSize="9" scale="6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4000000}">
          <x14:formula1>
            <xm:f>気象データ!$G$1:$BN$1</xm:f>
          </x14:formula1>
          <xm:sqref>D20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14"/>
  <sheetViews>
    <sheetView zoomScale="130" zoomScaleNormal="130" workbookViewId="0">
      <selection activeCell="E25" sqref="E25"/>
    </sheetView>
  </sheetViews>
  <sheetFormatPr defaultRowHeight="15.75" x14ac:dyDescent="0.15"/>
  <cols>
    <col min="1" max="16384" width="9" style="24"/>
  </cols>
  <sheetData>
    <row r="2" spans="2:2" x14ac:dyDescent="0.15">
      <c r="B2" s="24" t="s">
        <v>21</v>
      </c>
    </row>
    <row r="3" spans="2:2" x14ac:dyDescent="0.15">
      <c r="B3" s="24" t="s">
        <v>65</v>
      </c>
    </row>
    <row r="7" spans="2:2" x14ac:dyDescent="0.15">
      <c r="B7" s="24" t="s">
        <v>23</v>
      </c>
    </row>
    <row r="8" spans="2:2" x14ac:dyDescent="0.15">
      <c r="B8" s="24" t="s">
        <v>57</v>
      </c>
    </row>
    <row r="10" spans="2:2" x14ac:dyDescent="0.15">
      <c r="B10" s="24" t="s">
        <v>22</v>
      </c>
    </row>
    <row r="11" spans="2:2" x14ac:dyDescent="0.15">
      <c r="B11" s="24" t="s">
        <v>24</v>
      </c>
    </row>
    <row r="12" spans="2:2" x14ac:dyDescent="0.15">
      <c r="B12" s="24" t="s">
        <v>25</v>
      </c>
    </row>
    <row r="14" spans="2:2" x14ac:dyDescent="0.15">
      <c r="B14" s="24" t="s">
        <v>20</v>
      </c>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N916"/>
  <sheetViews>
    <sheetView zoomScale="85" zoomScaleNormal="85" workbookViewId="0">
      <selection activeCell="F30" sqref="F30"/>
    </sheetView>
  </sheetViews>
  <sheetFormatPr defaultRowHeight="13.5" x14ac:dyDescent="0.15"/>
  <cols>
    <col min="1" max="1" width="25.625" bestFit="1" customWidth="1"/>
    <col min="2" max="2" width="14.625" bestFit="1" customWidth="1"/>
    <col min="3" max="3" width="34" bestFit="1" customWidth="1"/>
    <col min="4" max="4" width="21.125" customWidth="1"/>
    <col min="5" max="5" width="22" customWidth="1"/>
    <col min="6" max="21" width="7.625" customWidth="1"/>
    <col min="22" max="22" width="8.125" customWidth="1"/>
    <col min="23" max="32" width="9" customWidth="1"/>
    <col min="33" max="33" width="9.875" customWidth="1"/>
    <col min="34" max="37" width="9" customWidth="1"/>
    <col min="49" max="49" width="9.875" customWidth="1"/>
    <col min="65" max="65" width="9.875" customWidth="1"/>
  </cols>
  <sheetData>
    <row r="1" spans="1:66" x14ac:dyDescent="0.15">
      <c r="A1" s="56" t="s">
        <v>107</v>
      </c>
      <c r="B1" s="56" t="s">
        <v>1053</v>
      </c>
      <c r="C1" s="56" t="s">
        <v>1054</v>
      </c>
      <c r="D1" s="56" t="s">
        <v>1055</v>
      </c>
      <c r="E1" s="56" t="s">
        <v>1056</v>
      </c>
      <c r="G1" t="s">
        <v>108</v>
      </c>
      <c r="H1" t="s">
        <v>109</v>
      </c>
      <c r="I1" t="s">
        <v>110</v>
      </c>
      <c r="J1" t="s">
        <v>111</v>
      </c>
      <c r="K1" t="s">
        <v>112</v>
      </c>
      <c r="L1" t="s">
        <v>113</v>
      </c>
      <c r="M1" t="s">
        <v>114</v>
      </c>
      <c r="N1" t="s">
        <v>115</v>
      </c>
      <c r="O1" t="s">
        <v>116</v>
      </c>
      <c r="P1" t="s">
        <v>117</v>
      </c>
      <c r="Q1" t="s">
        <v>118</v>
      </c>
      <c r="R1" t="s">
        <v>119</v>
      </c>
      <c r="S1" t="s">
        <v>120</v>
      </c>
      <c r="T1" t="s">
        <v>121</v>
      </c>
      <c r="U1" t="s">
        <v>122</v>
      </c>
      <c r="V1" t="s">
        <v>123</v>
      </c>
      <c r="W1" t="s">
        <v>124</v>
      </c>
      <c r="X1" t="s">
        <v>125</v>
      </c>
      <c r="Y1" t="s">
        <v>126</v>
      </c>
      <c r="Z1" t="s">
        <v>127</v>
      </c>
      <c r="AA1" t="s">
        <v>128</v>
      </c>
      <c r="AB1" t="s">
        <v>129</v>
      </c>
      <c r="AC1" t="s">
        <v>130</v>
      </c>
      <c r="AD1" t="s">
        <v>131</v>
      </c>
      <c r="AE1" t="s">
        <v>132</v>
      </c>
      <c r="AF1" t="s">
        <v>133</v>
      </c>
      <c r="AG1" t="s">
        <v>134</v>
      </c>
      <c r="AH1" t="s">
        <v>135</v>
      </c>
      <c r="AI1" t="s">
        <v>136</v>
      </c>
      <c r="AJ1" t="s">
        <v>137</v>
      </c>
      <c r="AK1" t="s">
        <v>138</v>
      </c>
      <c r="AL1" t="s">
        <v>139</v>
      </c>
      <c r="AM1" t="s">
        <v>140</v>
      </c>
      <c r="AN1" t="s">
        <v>141</v>
      </c>
      <c r="AO1" t="s">
        <v>142</v>
      </c>
      <c r="AP1" t="s">
        <v>143</v>
      </c>
      <c r="AQ1" t="s">
        <v>144</v>
      </c>
      <c r="AR1" t="s">
        <v>145</v>
      </c>
      <c r="AS1" t="s">
        <v>146</v>
      </c>
      <c r="AT1" t="s">
        <v>147</v>
      </c>
      <c r="AU1" t="s">
        <v>148</v>
      </c>
      <c r="AV1" t="s">
        <v>149</v>
      </c>
      <c r="AW1" t="s">
        <v>150</v>
      </c>
      <c r="AX1" t="s">
        <v>151</v>
      </c>
      <c r="AY1" t="s">
        <v>152</v>
      </c>
      <c r="AZ1" t="s">
        <v>153</v>
      </c>
      <c r="BA1" t="s">
        <v>154</v>
      </c>
      <c r="BB1" t="s">
        <v>155</v>
      </c>
      <c r="BC1" t="s">
        <v>156</v>
      </c>
      <c r="BD1" t="s">
        <v>157</v>
      </c>
      <c r="BE1" t="s">
        <v>158</v>
      </c>
      <c r="BF1" t="s">
        <v>159</v>
      </c>
      <c r="BG1" t="s">
        <v>160</v>
      </c>
      <c r="BH1" t="s">
        <v>161</v>
      </c>
      <c r="BI1" t="s">
        <v>162</v>
      </c>
      <c r="BJ1" t="s">
        <v>163</v>
      </c>
      <c r="BK1" t="s">
        <v>164</v>
      </c>
      <c r="BL1" t="s">
        <v>165</v>
      </c>
      <c r="BM1" t="s">
        <v>166</v>
      </c>
      <c r="BN1" t="s">
        <v>167</v>
      </c>
    </row>
    <row r="2" spans="1:66" x14ac:dyDescent="0.15">
      <c r="A2" t="s">
        <v>168</v>
      </c>
      <c r="B2" t="s">
        <v>292</v>
      </c>
      <c r="C2" t="s">
        <v>1974</v>
      </c>
      <c r="D2">
        <v>-17.100000000000001</v>
      </c>
      <c r="E2" t="s">
        <v>1057</v>
      </c>
      <c r="G2" t="s">
        <v>169</v>
      </c>
      <c r="H2" t="s">
        <v>170</v>
      </c>
      <c r="I2" t="s">
        <v>171</v>
      </c>
      <c r="J2" t="s">
        <v>172</v>
      </c>
      <c r="K2" t="s">
        <v>173</v>
      </c>
      <c r="L2" t="s">
        <v>174</v>
      </c>
      <c r="M2" t="s">
        <v>175</v>
      </c>
      <c r="N2" t="s">
        <v>176</v>
      </c>
      <c r="O2" t="s">
        <v>177</v>
      </c>
      <c r="P2" t="s">
        <v>178</v>
      </c>
      <c r="Q2" t="s">
        <v>179</v>
      </c>
      <c r="R2" t="s">
        <v>180</v>
      </c>
      <c r="S2" t="s">
        <v>181</v>
      </c>
      <c r="T2" t="s">
        <v>182</v>
      </c>
      <c r="U2" t="s">
        <v>183</v>
      </c>
      <c r="V2" t="s">
        <v>184</v>
      </c>
      <c r="W2" t="s">
        <v>185</v>
      </c>
      <c r="X2" t="s">
        <v>186</v>
      </c>
      <c r="Y2" t="s">
        <v>187</v>
      </c>
      <c r="Z2" t="s">
        <v>188</v>
      </c>
      <c r="AA2" t="s">
        <v>189</v>
      </c>
      <c r="AB2" t="s">
        <v>190</v>
      </c>
      <c r="AC2" t="s">
        <v>191</v>
      </c>
      <c r="AD2" t="s">
        <v>192</v>
      </c>
      <c r="AE2" t="s">
        <v>193</v>
      </c>
      <c r="AF2" t="s">
        <v>194</v>
      </c>
      <c r="AG2" t="s">
        <v>195</v>
      </c>
      <c r="AH2" t="s">
        <v>196</v>
      </c>
      <c r="AI2" t="s">
        <v>197</v>
      </c>
      <c r="AJ2" t="s">
        <v>198</v>
      </c>
      <c r="AK2" t="s">
        <v>199</v>
      </c>
      <c r="AL2" t="s">
        <v>200</v>
      </c>
      <c r="AM2" t="s">
        <v>201</v>
      </c>
      <c r="AN2" t="s">
        <v>202</v>
      </c>
      <c r="AO2" t="s">
        <v>203</v>
      </c>
      <c r="AP2" t="s">
        <v>204</v>
      </c>
      <c r="AQ2" t="s">
        <v>205</v>
      </c>
      <c r="AR2" t="s">
        <v>206</v>
      </c>
      <c r="AS2" t="s">
        <v>207</v>
      </c>
      <c r="AT2" t="s">
        <v>208</v>
      </c>
      <c r="AU2" t="s">
        <v>209</v>
      </c>
      <c r="AV2" t="s">
        <v>210</v>
      </c>
      <c r="AW2" t="s">
        <v>211</v>
      </c>
      <c r="AX2" t="s">
        <v>212</v>
      </c>
      <c r="AY2" t="s">
        <v>213</v>
      </c>
      <c r="AZ2" t="s">
        <v>214</v>
      </c>
      <c r="BA2" t="s">
        <v>215</v>
      </c>
      <c r="BB2" t="s">
        <v>216</v>
      </c>
      <c r="BC2" t="s">
        <v>217</v>
      </c>
      <c r="BD2" t="s">
        <v>218</v>
      </c>
      <c r="BE2" t="s">
        <v>219</v>
      </c>
      <c r="BF2" t="s">
        <v>220</v>
      </c>
      <c r="BG2" t="s">
        <v>221</v>
      </c>
      <c r="BH2" t="s">
        <v>222</v>
      </c>
      <c r="BI2" t="s">
        <v>223</v>
      </c>
      <c r="BJ2" t="s">
        <v>224</v>
      </c>
      <c r="BK2" t="s">
        <v>225</v>
      </c>
      <c r="BL2" t="s">
        <v>226</v>
      </c>
      <c r="BM2" t="s">
        <v>227</v>
      </c>
      <c r="BN2" t="s">
        <v>228</v>
      </c>
    </row>
    <row r="3" spans="1:66" x14ac:dyDescent="0.15">
      <c r="A3" t="s">
        <v>168</v>
      </c>
      <c r="B3" t="s">
        <v>471</v>
      </c>
      <c r="C3" t="s">
        <v>1975</v>
      </c>
      <c r="D3">
        <v>-19.399999999999999</v>
      </c>
      <c r="E3" t="s">
        <v>1058</v>
      </c>
      <c r="G3" t="s">
        <v>231</v>
      </c>
      <c r="H3" t="s">
        <v>232</v>
      </c>
      <c r="I3" t="s">
        <v>233</v>
      </c>
      <c r="J3" t="s">
        <v>234</v>
      </c>
      <c r="K3" t="s">
        <v>235</v>
      </c>
      <c r="L3" t="s">
        <v>236</v>
      </c>
      <c r="M3" t="s">
        <v>237</v>
      </c>
      <c r="N3" t="s">
        <v>238</v>
      </c>
      <c r="O3" t="s">
        <v>239</v>
      </c>
      <c r="P3" t="s">
        <v>240</v>
      </c>
      <c r="Q3" t="s">
        <v>241</v>
      </c>
      <c r="R3" t="s">
        <v>242</v>
      </c>
      <c r="S3" t="s">
        <v>243</v>
      </c>
      <c r="T3" t="s">
        <v>244</v>
      </c>
      <c r="U3" t="s">
        <v>245</v>
      </c>
      <c r="V3" t="s">
        <v>246</v>
      </c>
      <c r="W3" t="s">
        <v>247</v>
      </c>
      <c r="X3" t="s">
        <v>248</v>
      </c>
      <c r="Y3" t="s">
        <v>249</v>
      </c>
      <c r="Z3" t="s">
        <v>250</v>
      </c>
      <c r="AA3" t="s">
        <v>251</v>
      </c>
      <c r="AB3" t="s">
        <v>252</v>
      </c>
      <c r="AC3" t="s">
        <v>253</v>
      </c>
      <c r="AD3" t="s">
        <v>254</v>
      </c>
      <c r="AE3" t="s">
        <v>255</v>
      </c>
      <c r="AF3" t="s">
        <v>256</v>
      </c>
      <c r="AG3" t="s">
        <v>257</v>
      </c>
      <c r="AH3" t="s">
        <v>258</v>
      </c>
      <c r="AI3" t="s">
        <v>259</v>
      </c>
      <c r="AJ3" t="s">
        <v>260</v>
      </c>
      <c r="AK3" t="s">
        <v>261</v>
      </c>
      <c r="AL3" t="s">
        <v>262</v>
      </c>
      <c r="AM3" t="s">
        <v>263</v>
      </c>
      <c r="AN3" t="s">
        <v>264</v>
      </c>
      <c r="AO3" t="s">
        <v>265</v>
      </c>
      <c r="AP3" t="s">
        <v>266</v>
      </c>
      <c r="AQ3" t="s">
        <v>267</v>
      </c>
      <c r="AR3" t="s">
        <v>268</v>
      </c>
      <c r="AS3" t="s">
        <v>269</v>
      </c>
      <c r="AT3" t="s">
        <v>270</v>
      </c>
      <c r="AU3" t="s">
        <v>271</v>
      </c>
      <c r="AV3" t="s">
        <v>272</v>
      </c>
      <c r="AW3" t="s">
        <v>273</v>
      </c>
      <c r="AX3" t="s">
        <v>274</v>
      </c>
      <c r="AY3" t="s">
        <v>275</v>
      </c>
      <c r="AZ3" t="s">
        <v>276</v>
      </c>
      <c r="BA3" t="s">
        <v>277</v>
      </c>
      <c r="BB3" t="s">
        <v>278</v>
      </c>
      <c r="BC3" t="s">
        <v>279</v>
      </c>
      <c r="BD3" t="s">
        <v>280</v>
      </c>
      <c r="BE3" t="s">
        <v>281</v>
      </c>
      <c r="BF3" t="s">
        <v>282</v>
      </c>
      <c r="BG3" t="s">
        <v>283</v>
      </c>
      <c r="BH3" t="s">
        <v>284</v>
      </c>
      <c r="BI3" t="s">
        <v>285</v>
      </c>
      <c r="BJ3" t="s">
        <v>286</v>
      </c>
      <c r="BK3" t="s">
        <v>287</v>
      </c>
      <c r="BL3" t="s">
        <v>288</v>
      </c>
      <c r="BM3" t="s">
        <v>289</v>
      </c>
      <c r="BN3" t="s">
        <v>290</v>
      </c>
    </row>
    <row r="4" spans="1:66" x14ac:dyDescent="0.15">
      <c r="A4" t="s">
        <v>168</v>
      </c>
      <c r="B4" t="s">
        <v>806</v>
      </c>
      <c r="C4" t="s">
        <v>1976</v>
      </c>
      <c r="D4">
        <v>-17.100000000000001</v>
      </c>
      <c r="E4" t="s">
        <v>1059</v>
      </c>
      <c r="G4" t="s">
        <v>292</v>
      </c>
      <c r="H4" t="s">
        <v>293</v>
      </c>
      <c r="I4" t="s">
        <v>294</v>
      </c>
      <c r="J4" t="s">
        <v>295</v>
      </c>
      <c r="K4" t="s">
        <v>296</v>
      </c>
      <c r="L4" t="s">
        <v>297</v>
      </c>
      <c r="M4" t="s">
        <v>298</v>
      </c>
      <c r="N4" t="s">
        <v>299</v>
      </c>
      <c r="O4" t="s">
        <v>300</v>
      </c>
      <c r="P4" t="s">
        <v>301</v>
      </c>
      <c r="Q4" t="s">
        <v>302</v>
      </c>
      <c r="R4" t="s">
        <v>303</v>
      </c>
      <c r="S4" t="s">
        <v>304</v>
      </c>
      <c r="T4" t="s">
        <v>305</v>
      </c>
      <c r="U4" t="s">
        <v>306</v>
      </c>
      <c r="V4" t="s">
        <v>307</v>
      </c>
      <c r="W4" t="s">
        <v>308</v>
      </c>
      <c r="X4" t="s">
        <v>309</v>
      </c>
      <c r="Y4" t="s">
        <v>310</v>
      </c>
      <c r="Z4" t="s">
        <v>249</v>
      </c>
      <c r="AA4" t="s">
        <v>311</v>
      </c>
      <c r="AB4" t="s">
        <v>312</v>
      </c>
      <c r="AC4" t="s">
        <v>313</v>
      </c>
      <c r="AD4" t="s">
        <v>314</v>
      </c>
      <c r="AE4" t="s">
        <v>315</v>
      </c>
      <c r="AF4" t="s">
        <v>316</v>
      </c>
      <c r="AG4" t="s">
        <v>317</v>
      </c>
      <c r="AH4" t="s">
        <v>318</v>
      </c>
      <c r="AI4" t="s">
        <v>319</v>
      </c>
      <c r="AJ4" t="s">
        <v>320</v>
      </c>
      <c r="AK4" t="s">
        <v>321</v>
      </c>
      <c r="AL4" t="s">
        <v>322</v>
      </c>
      <c r="AM4" t="s">
        <v>323</v>
      </c>
      <c r="AN4" t="s">
        <v>324</v>
      </c>
      <c r="AO4" t="s">
        <v>325</v>
      </c>
      <c r="AP4" t="s">
        <v>326</v>
      </c>
      <c r="AQ4" t="s">
        <v>327</v>
      </c>
      <c r="AR4" t="s">
        <v>328</v>
      </c>
      <c r="AS4" t="s">
        <v>329</v>
      </c>
      <c r="AT4" t="s">
        <v>330</v>
      </c>
      <c r="AU4" t="s">
        <v>331</v>
      </c>
      <c r="AV4" t="s">
        <v>332</v>
      </c>
      <c r="AW4" t="s">
        <v>333</v>
      </c>
      <c r="AX4" t="s">
        <v>334</v>
      </c>
      <c r="AY4" t="s">
        <v>335</v>
      </c>
      <c r="AZ4" t="s">
        <v>336</v>
      </c>
      <c r="BA4" t="s">
        <v>337</v>
      </c>
      <c r="BB4" t="s">
        <v>338</v>
      </c>
      <c r="BC4" t="s">
        <v>181</v>
      </c>
      <c r="BD4" t="s">
        <v>339</v>
      </c>
      <c r="BE4" t="s">
        <v>340</v>
      </c>
      <c r="BF4" t="s">
        <v>341</v>
      </c>
      <c r="BG4" t="s">
        <v>342</v>
      </c>
      <c r="BH4" t="s">
        <v>343</v>
      </c>
      <c r="BI4" t="s">
        <v>344</v>
      </c>
      <c r="BJ4" t="s">
        <v>345</v>
      </c>
      <c r="BK4" t="s">
        <v>346</v>
      </c>
      <c r="BL4" t="s">
        <v>347</v>
      </c>
      <c r="BM4" t="s">
        <v>348</v>
      </c>
      <c r="BN4" t="s">
        <v>349</v>
      </c>
    </row>
    <row r="5" spans="1:66" x14ac:dyDescent="0.15">
      <c r="A5" t="s">
        <v>168</v>
      </c>
      <c r="B5" t="s">
        <v>411</v>
      </c>
      <c r="C5" t="s">
        <v>1977</v>
      </c>
      <c r="D5">
        <v>-24.6</v>
      </c>
      <c r="E5" t="s">
        <v>1060</v>
      </c>
      <c r="G5" t="s">
        <v>351</v>
      </c>
      <c r="H5" t="s">
        <v>352</v>
      </c>
      <c r="I5" t="s">
        <v>353</v>
      </c>
      <c r="J5" t="s">
        <v>354</v>
      </c>
      <c r="K5" t="s">
        <v>355</v>
      </c>
      <c r="L5" t="s">
        <v>356</v>
      </c>
      <c r="M5" t="s">
        <v>357</v>
      </c>
      <c r="N5" t="s">
        <v>358</v>
      </c>
      <c r="O5" t="s">
        <v>359</v>
      </c>
      <c r="P5" t="s">
        <v>360</v>
      </c>
      <c r="Q5" t="s">
        <v>361</v>
      </c>
      <c r="R5" t="s">
        <v>362</v>
      </c>
      <c r="S5" t="s">
        <v>363</v>
      </c>
      <c r="T5" t="s">
        <v>364</v>
      </c>
      <c r="U5" t="s">
        <v>365</v>
      </c>
      <c r="V5" t="s">
        <v>366</v>
      </c>
      <c r="W5" t="s">
        <v>367</v>
      </c>
      <c r="X5" t="s">
        <v>368</v>
      </c>
      <c r="Y5" t="s">
        <v>369</v>
      </c>
      <c r="Z5" t="s">
        <v>370</v>
      </c>
      <c r="AA5" t="s">
        <v>371</v>
      </c>
      <c r="AB5" t="s">
        <v>372</v>
      </c>
      <c r="AC5" t="s">
        <v>373</v>
      </c>
      <c r="AD5" t="s">
        <v>374</v>
      </c>
      <c r="AE5" t="s">
        <v>375</v>
      </c>
      <c r="AF5" t="s">
        <v>376</v>
      </c>
      <c r="AG5" t="s">
        <v>377</v>
      </c>
      <c r="AH5" t="s">
        <v>378</v>
      </c>
      <c r="AI5" t="s">
        <v>379</v>
      </c>
      <c r="AJ5" t="s">
        <v>380</v>
      </c>
      <c r="AK5" t="s">
        <v>381</v>
      </c>
      <c r="AL5" t="s">
        <v>382</v>
      </c>
      <c r="AM5" t="s">
        <v>383</v>
      </c>
      <c r="AN5" t="s">
        <v>341</v>
      </c>
      <c r="AO5" t="s">
        <v>384</v>
      </c>
      <c r="AP5" t="s">
        <v>385</v>
      </c>
      <c r="AQ5" t="s">
        <v>386</v>
      </c>
      <c r="AR5" t="s">
        <v>387</v>
      </c>
      <c r="AS5" t="s">
        <v>388</v>
      </c>
      <c r="AT5" t="s">
        <v>389</v>
      </c>
      <c r="AU5" t="s">
        <v>390</v>
      </c>
      <c r="AV5" t="s">
        <v>391</v>
      </c>
      <c r="AW5" t="s">
        <v>392</v>
      </c>
      <c r="AX5" t="s">
        <v>393</v>
      </c>
      <c r="AY5" t="s">
        <v>394</v>
      </c>
      <c r="AZ5" t="s">
        <v>395</v>
      </c>
      <c r="BA5" t="s">
        <v>396</v>
      </c>
      <c r="BB5" t="s">
        <v>397</v>
      </c>
      <c r="BC5" t="s">
        <v>398</v>
      </c>
      <c r="BD5" t="s">
        <v>399</v>
      </c>
      <c r="BE5" t="s">
        <v>400</v>
      </c>
      <c r="BF5" t="s">
        <v>401</v>
      </c>
      <c r="BG5" t="s">
        <v>402</v>
      </c>
      <c r="BH5" t="s">
        <v>403</v>
      </c>
      <c r="BI5" t="s">
        <v>404</v>
      </c>
      <c r="BJ5" t="s">
        <v>405</v>
      </c>
      <c r="BK5" t="s">
        <v>406</v>
      </c>
      <c r="BL5" t="s">
        <v>407</v>
      </c>
      <c r="BM5" t="s">
        <v>408</v>
      </c>
      <c r="BN5" t="s">
        <v>409</v>
      </c>
    </row>
    <row r="6" spans="1:66" x14ac:dyDescent="0.15">
      <c r="A6" t="s">
        <v>168</v>
      </c>
      <c r="B6" t="s">
        <v>582</v>
      </c>
      <c r="C6" t="s">
        <v>1978</v>
      </c>
      <c r="D6">
        <v>-27.2</v>
      </c>
      <c r="E6" t="s">
        <v>1061</v>
      </c>
      <c r="G6" t="s">
        <v>411</v>
      </c>
      <c r="H6" t="s">
        <v>412</v>
      </c>
      <c r="I6" t="s">
        <v>413</v>
      </c>
      <c r="J6" t="s">
        <v>414</v>
      </c>
      <c r="K6" t="s">
        <v>415</v>
      </c>
      <c r="L6" t="s">
        <v>416</v>
      </c>
      <c r="M6" t="s">
        <v>417</v>
      </c>
      <c r="N6" t="s">
        <v>418</v>
      </c>
      <c r="O6" t="s">
        <v>419</v>
      </c>
      <c r="P6" t="s">
        <v>420</v>
      </c>
      <c r="Q6" t="s">
        <v>421</v>
      </c>
      <c r="R6" t="s">
        <v>422</v>
      </c>
      <c r="S6" t="s">
        <v>423</v>
      </c>
      <c r="T6" t="s">
        <v>424</v>
      </c>
      <c r="U6" t="s">
        <v>425</v>
      </c>
      <c r="V6" t="s">
        <v>426</v>
      </c>
      <c r="W6" t="s">
        <v>427</v>
      </c>
      <c r="X6" t="s">
        <v>428</v>
      </c>
      <c r="Y6" t="s">
        <v>429</v>
      </c>
      <c r="Z6" t="s">
        <v>430</v>
      </c>
      <c r="AA6" t="s">
        <v>431</v>
      </c>
      <c r="AB6" t="s">
        <v>432</v>
      </c>
      <c r="AC6" t="s">
        <v>433</v>
      </c>
      <c r="AD6" t="s">
        <v>434</v>
      </c>
      <c r="AE6" t="s">
        <v>435</v>
      </c>
      <c r="AF6" t="s">
        <v>436</v>
      </c>
      <c r="AG6" t="s">
        <v>437</v>
      </c>
      <c r="AH6" t="s">
        <v>438</v>
      </c>
      <c r="AI6" t="s">
        <v>439</v>
      </c>
      <c r="AJ6" t="s">
        <v>440</v>
      </c>
      <c r="AK6" t="s">
        <v>441</v>
      </c>
      <c r="AL6" t="s">
        <v>442</v>
      </c>
      <c r="AM6" t="s">
        <v>443</v>
      </c>
      <c r="AN6" t="s">
        <v>444</v>
      </c>
      <c r="AO6" t="s">
        <v>445</v>
      </c>
      <c r="AP6" t="s">
        <v>446</v>
      </c>
      <c r="AQ6" t="s">
        <v>447</v>
      </c>
      <c r="AR6" t="s">
        <v>448</v>
      </c>
      <c r="AS6" t="s">
        <v>449</v>
      </c>
      <c r="AT6" t="s">
        <v>450</v>
      </c>
      <c r="AU6" t="s">
        <v>451</v>
      </c>
      <c r="AV6" t="s">
        <v>452</v>
      </c>
      <c r="AW6" t="s">
        <v>453</v>
      </c>
      <c r="AX6" t="s">
        <v>454</v>
      </c>
      <c r="AY6" t="s">
        <v>455</v>
      </c>
      <c r="AZ6" t="s">
        <v>456</v>
      </c>
      <c r="BA6" t="s">
        <v>457</v>
      </c>
      <c r="BB6" t="s">
        <v>458</v>
      </c>
      <c r="BC6" t="s">
        <v>459</v>
      </c>
      <c r="BD6" t="s">
        <v>460</v>
      </c>
      <c r="BE6" t="s">
        <v>461</v>
      </c>
      <c r="BF6" t="s">
        <v>462</v>
      </c>
      <c r="BG6" t="s">
        <v>463</v>
      </c>
      <c r="BH6" t="s">
        <v>464</v>
      </c>
      <c r="BI6" t="s">
        <v>465</v>
      </c>
      <c r="BJ6" t="s">
        <v>466</v>
      </c>
      <c r="BK6" t="s">
        <v>467</v>
      </c>
      <c r="BL6" t="s">
        <v>468</v>
      </c>
      <c r="BM6" t="s">
        <v>469</v>
      </c>
      <c r="BN6" t="s">
        <v>470</v>
      </c>
    </row>
    <row r="7" spans="1:66" x14ac:dyDescent="0.15">
      <c r="A7" t="s">
        <v>168</v>
      </c>
      <c r="B7" t="s">
        <v>771</v>
      </c>
      <c r="C7" t="s">
        <v>1979</v>
      </c>
      <c r="D7">
        <v>-16.600000000000001</v>
      </c>
      <c r="E7" t="s">
        <v>1062</v>
      </c>
      <c r="G7" t="s">
        <v>471</v>
      </c>
      <c r="H7" t="s">
        <v>472</v>
      </c>
      <c r="I7" t="s">
        <v>473</v>
      </c>
      <c r="J7" t="s">
        <v>474</v>
      </c>
      <c r="K7" t="s">
        <v>475</v>
      </c>
      <c r="L7" t="s">
        <v>476</v>
      </c>
      <c r="M7" t="s">
        <v>477</v>
      </c>
      <c r="N7" t="s">
        <v>478</v>
      </c>
      <c r="O7" t="s">
        <v>479</v>
      </c>
      <c r="P7" t="s">
        <v>480</v>
      </c>
      <c r="Q7" t="s">
        <v>481</v>
      </c>
      <c r="R7" t="s">
        <v>482</v>
      </c>
      <c r="S7" t="s">
        <v>483</v>
      </c>
      <c r="T7" t="s">
        <v>484</v>
      </c>
      <c r="U7" t="s">
        <v>485</v>
      </c>
      <c r="V7" t="s">
        <v>486</v>
      </c>
      <c r="W7" t="s">
        <v>487</v>
      </c>
      <c r="X7" t="s">
        <v>488</v>
      </c>
      <c r="Y7" t="s">
        <v>489</v>
      </c>
      <c r="Z7" t="s">
        <v>490</v>
      </c>
      <c r="AA7" t="s">
        <v>491</v>
      </c>
      <c r="AB7" t="s">
        <v>492</v>
      </c>
      <c r="AC7" t="s">
        <v>493</v>
      </c>
      <c r="AD7" t="s">
        <v>494</v>
      </c>
      <c r="AE7" t="s">
        <v>495</v>
      </c>
      <c r="AF7" t="s">
        <v>496</v>
      </c>
      <c r="AH7" t="s">
        <v>497</v>
      </c>
      <c r="AI7" t="s">
        <v>498</v>
      </c>
      <c r="AJ7" t="s">
        <v>499</v>
      </c>
      <c r="AK7" t="s">
        <v>500</v>
      </c>
      <c r="AL7" t="s">
        <v>249</v>
      </c>
      <c r="AM7" t="s">
        <v>501</v>
      </c>
      <c r="AN7" t="s">
        <v>502</v>
      </c>
      <c r="AO7" t="s">
        <v>503</v>
      </c>
      <c r="AP7" t="s">
        <v>504</v>
      </c>
      <c r="AQ7" t="s">
        <v>505</v>
      </c>
      <c r="AR7" t="s">
        <v>506</v>
      </c>
      <c r="AS7" t="s">
        <v>507</v>
      </c>
      <c r="AT7" t="s">
        <v>508</v>
      </c>
      <c r="AU7" t="s">
        <v>509</v>
      </c>
      <c r="AV7" t="s">
        <v>510</v>
      </c>
      <c r="AW7" t="s">
        <v>511</v>
      </c>
      <c r="AX7" t="s">
        <v>512</v>
      </c>
      <c r="AY7" t="s">
        <v>513</v>
      </c>
      <c r="AZ7" t="s">
        <v>514</v>
      </c>
      <c r="BA7" t="s">
        <v>515</v>
      </c>
      <c r="BB7" t="s">
        <v>516</v>
      </c>
      <c r="BC7" t="s">
        <v>517</v>
      </c>
      <c r="BD7" t="s">
        <v>518</v>
      </c>
      <c r="BE7" t="s">
        <v>345</v>
      </c>
      <c r="BF7" t="s">
        <v>519</v>
      </c>
      <c r="BG7" t="s">
        <v>520</v>
      </c>
      <c r="BH7" t="s">
        <v>521</v>
      </c>
      <c r="BI7" t="s">
        <v>230</v>
      </c>
      <c r="BJ7" t="s">
        <v>522</v>
      </c>
      <c r="BK7" t="s">
        <v>523</v>
      </c>
      <c r="BL7" t="s">
        <v>524</v>
      </c>
      <c r="BM7" t="s">
        <v>525</v>
      </c>
      <c r="BN7" t="s">
        <v>526</v>
      </c>
    </row>
    <row r="8" spans="1:66" x14ac:dyDescent="0.15">
      <c r="A8" t="s">
        <v>168</v>
      </c>
      <c r="B8" t="s">
        <v>351</v>
      </c>
      <c r="C8" t="s">
        <v>1980</v>
      </c>
      <c r="D8">
        <v>-34.4</v>
      </c>
      <c r="E8" t="s">
        <v>1063</v>
      </c>
      <c r="G8" t="s">
        <v>527</v>
      </c>
      <c r="H8" t="s">
        <v>528</v>
      </c>
      <c r="I8" t="s">
        <v>529</v>
      </c>
      <c r="J8" t="s">
        <v>530</v>
      </c>
      <c r="K8" t="s">
        <v>531</v>
      </c>
      <c r="L8" t="s">
        <v>532</v>
      </c>
      <c r="M8" t="s">
        <v>533</v>
      </c>
      <c r="N8" t="s">
        <v>534</v>
      </c>
      <c r="O8" t="s">
        <v>535</v>
      </c>
      <c r="P8" t="s">
        <v>536</v>
      </c>
      <c r="Q8" t="s">
        <v>537</v>
      </c>
      <c r="R8" t="s">
        <v>538</v>
      </c>
      <c r="S8" t="s">
        <v>539</v>
      </c>
      <c r="U8" t="s">
        <v>540</v>
      </c>
      <c r="V8" t="s">
        <v>541</v>
      </c>
      <c r="W8" t="s">
        <v>542</v>
      </c>
      <c r="X8" t="s">
        <v>543</v>
      </c>
      <c r="Y8" t="s">
        <v>544</v>
      </c>
      <c r="Z8" t="s">
        <v>545</v>
      </c>
      <c r="AA8" t="s">
        <v>546</v>
      </c>
      <c r="AB8" t="s">
        <v>547</v>
      </c>
      <c r="AC8" t="s">
        <v>548</v>
      </c>
      <c r="AD8" t="s">
        <v>549</v>
      </c>
      <c r="AE8" t="s">
        <v>550</v>
      </c>
      <c r="AF8" t="s">
        <v>551</v>
      </c>
      <c r="AH8" t="s">
        <v>552</v>
      </c>
      <c r="AI8" t="s">
        <v>553</v>
      </c>
      <c r="AJ8" t="s">
        <v>554</v>
      </c>
      <c r="AK8" t="s">
        <v>555</v>
      </c>
      <c r="AL8" t="s">
        <v>556</v>
      </c>
      <c r="AM8" t="s">
        <v>557</v>
      </c>
      <c r="AN8" t="s">
        <v>558</v>
      </c>
      <c r="AO8" t="s">
        <v>559</v>
      </c>
      <c r="AP8" t="s">
        <v>560</v>
      </c>
      <c r="AQ8" t="s">
        <v>561</v>
      </c>
      <c r="AR8" t="s">
        <v>562</v>
      </c>
      <c r="AS8" t="s">
        <v>563</v>
      </c>
      <c r="AT8" t="s">
        <v>559</v>
      </c>
      <c r="AU8" t="s">
        <v>564</v>
      </c>
      <c r="AW8" t="s">
        <v>565</v>
      </c>
      <c r="AX8" t="s">
        <v>566</v>
      </c>
      <c r="AY8" t="s">
        <v>567</v>
      </c>
      <c r="AZ8" t="s">
        <v>568</v>
      </c>
      <c r="BA8" t="s">
        <v>569</v>
      </c>
      <c r="BB8" t="s">
        <v>570</v>
      </c>
      <c r="BC8" t="s">
        <v>571</v>
      </c>
      <c r="BD8" t="s">
        <v>572</v>
      </c>
      <c r="BE8" t="s">
        <v>573</v>
      </c>
      <c r="BF8" t="s">
        <v>574</v>
      </c>
      <c r="BG8" t="s">
        <v>575</v>
      </c>
      <c r="BH8" t="s">
        <v>576</v>
      </c>
      <c r="BI8" t="s">
        <v>577</v>
      </c>
      <c r="BK8" t="s">
        <v>578</v>
      </c>
      <c r="BL8" t="s">
        <v>579</v>
      </c>
      <c r="BM8" t="s">
        <v>580</v>
      </c>
      <c r="BN8" t="s">
        <v>581</v>
      </c>
    </row>
    <row r="9" spans="1:66" x14ac:dyDescent="0.15">
      <c r="A9" t="s">
        <v>168</v>
      </c>
      <c r="B9" t="s">
        <v>231</v>
      </c>
      <c r="C9" t="s">
        <v>1981</v>
      </c>
      <c r="D9">
        <v>-16.899999999999999</v>
      </c>
      <c r="E9" t="s">
        <v>1064</v>
      </c>
      <c r="G9" t="s">
        <v>582</v>
      </c>
      <c r="H9" t="s">
        <v>583</v>
      </c>
      <c r="I9" t="s">
        <v>584</v>
      </c>
      <c r="J9" t="s">
        <v>585</v>
      </c>
      <c r="K9" t="s">
        <v>586</v>
      </c>
      <c r="L9" t="s">
        <v>587</v>
      </c>
      <c r="M9" t="s">
        <v>588</v>
      </c>
      <c r="N9" t="s">
        <v>589</v>
      </c>
      <c r="O9" t="s">
        <v>590</v>
      </c>
      <c r="P9" t="s">
        <v>591</v>
      </c>
      <c r="Q9" t="s">
        <v>592</v>
      </c>
      <c r="R9" t="s">
        <v>593</v>
      </c>
      <c r="S9" t="s">
        <v>594</v>
      </c>
      <c r="U9" t="s">
        <v>595</v>
      </c>
      <c r="V9" t="s">
        <v>596</v>
      </c>
      <c r="W9" t="s">
        <v>597</v>
      </c>
      <c r="X9" t="s">
        <v>598</v>
      </c>
      <c r="Y9" t="s">
        <v>187</v>
      </c>
      <c r="Z9" t="s">
        <v>599</v>
      </c>
      <c r="AA9" t="s">
        <v>600</v>
      </c>
      <c r="AB9" t="s">
        <v>601</v>
      </c>
      <c r="AC9" t="s">
        <v>602</v>
      </c>
      <c r="AD9" t="s">
        <v>603</v>
      </c>
      <c r="AE9" t="s">
        <v>604</v>
      </c>
      <c r="AF9" t="s">
        <v>605</v>
      </c>
      <c r="AH9" t="s">
        <v>606</v>
      </c>
      <c r="AI9" t="s">
        <v>607</v>
      </c>
      <c r="AJ9" t="s">
        <v>608</v>
      </c>
      <c r="AK9" t="s">
        <v>609</v>
      </c>
      <c r="AL9" t="s">
        <v>610</v>
      </c>
      <c r="AM9" t="s">
        <v>611</v>
      </c>
      <c r="AN9" t="s">
        <v>612</v>
      </c>
      <c r="AO9" t="s">
        <v>613</v>
      </c>
      <c r="AP9" t="s">
        <v>614</v>
      </c>
      <c r="AQ9" t="s">
        <v>615</v>
      </c>
      <c r="AR9" t="s">
        <v>616</v>
      </c>
      <c r="AS9" t="s">
        <v>617</v>
      </c>
      <c r="AT9" t="s">
        <v>618</v>
      </c>
      <c r="AU9" t="s">
        <v>619</v>
      </c>
      <c r="AW9" t="s">
        <v>620</v>
      </c>
      <c r="AX9" t="s">
        <v>621</v>
      </c>
      <c r="AY9" t="s">
        <v>622</v>
      </c>
      <c r="AZ9" t="s">
        <v>623</v>
      </c>
      <c r="BA9" t="s">
        <v>624</v>
      </c>
      <c r="BB9" t="s">
        <v>625</v>
      </c>
      <c r="BD9" t="s">
        <v>626</v>
      </c>
      <c r="BE9" t="s">
        <v>627</v>
      </c>
      <c r="BF9" t="s">
        <v>414</v>
      </c>
      <c r="BG9" t="s">
        <v>628</v>
      </c>
      <c r="BH9" t="s">
        <v>629</v>
      </c>
      <c r="BI9" t="s">
        <v>630</v>
      </c>
      <c r="BK9" t="s">
        <v>631</v>
      </c>
      <c r="BL9" t="s">
        <v>632</v>
      </c>
      <c r="BM9" t="s">
        <v>633</v>
      </c>
      <c r="BN9" t="s">
        <v>634</v>
      </c>
    </row>
    <row r="10" spans="1:66" x14ac:dyDescent="0.15">
      <c r="A10" t="s">
        <v>168</v>
      </c>
      <c r="B10" t="s">
        <v>685</v>
      </c>
      <c r="C10" t="s">
        <v>1982</v>
      </c>
      <c r="D10">
        <v>-28.8</v>
      </c>
      <c r="E10" t="s">
        <v>1065</v>
      </c>
      <c r="G10" t="s">
        <v>635</v>
      </c>
      <c r="H10" t="s">
        <v>636</v>
      </c>
      <c r="I10" t="s">
        <v>637</v>
      </c>
      <c r="J10" t="s">
        <v>638</v>
      </c>
      <c r="K10" t="s">
        <v>639</v>
      </c>
      <c r="L10" t="s">
        <v>640</v>
      </c>
      <c r="M10" t="s">
        <v>641</v>
      </c>
      <c r="N10" t="s">
        <v>642</v>
      </c>
      <c r="O10" t="s">
        <v>643</v>
      </c>
      <c r="P10" t="s">
        <v>644</v>
      </c>
      <c r="Q10" t="s">
        <v>645</v>
      </c>
      <c r="S10" t="s">
        <v>646</v>
      </c>
      <c r="U10" t="s">
        <v>647</v>
      </c>
      <c r="V10" t="s">
        <v>648</v>
      </c>
      <c r="W10" t="s">
        <v>649</v>
      </c>
      <c r="X10" t="s">
        <v>650</v>
      </c>
      <c r="Y10" t="s">
        <v>651</v>
      </c>
      <c r="Z10" t="s">
        <v>652</v>
      </c>
      <c r="AA10" t="s">
        <v>653</v>
      </c>
      <c r="AB10" t="s">
        <v>654</v>
      </c>
      <c r="AC10" t="s">
        <v>655</v>
      </c>
      <c r="AE10" t="s">
        <v>656</v>
      </c>
      <c r="AF10" t="s">
        <v>657</v>
      </c>
      <c r="AH10" t="s">
        <v>658</v>
      </c>
      <c r="AI10" t="s">
        <v>659</v>
      </c>
      <c r="AJ10" t="s">
        <v>453</v>
      </c>
      <c r="AK10" t="s">
        <v>660</v>
      </c>
      <c r="AL10" t="s">
        <v>661</v>
      </c>
      <c r="AM10" t="s">
        <v>662</v>
      </c>
      <c r="AN10" t="s">
        <v>663</v>
      </c>
      <c r="AO10" t="s">
        <v>664</v>
      </c>
      <c r="AP10" t="s">
        <v>665</v>
      </c>
      <c r="AQ10" t="s">
        <v>666</v>
      </c>
      <c r="AR10" t="s">
        <v>667</v>
      </c>
      <c r="AT10" t="s">
        <v>668</v>
      </c>
      <c r="AU10" t="s">
        <v>669</v>
      </c>
      <c r="AW10" t="s">
        <v>670</v>
      </c>
      <c r="AX10" t="s">
        <v>671</v>
      </c>
      <c r="AY10" t="s">
        <v>672</v>
      </c>
      <c r="AZ10" t="s">
        <v>673</v>
      </c>
      <c r="BA10" t="s">
        <v>674</v>
      </c>
      <c r="BD10" t="s">
        <v>675</v>
      </c>
      <c r="BE10" t="s">
        <v>676</v>
      </c>
      <c r="BF10" t="s">
        <v>677</v>
      </c>
      <c r="BG10" t="s">
        <v>678</v>
      </c>
      <c r="BH10" t="s">
        <v>679</v>
      </c>
      <c r="BI10" t="s">
        <v>680</v>
      </c>
      <c r="BK10" t="s">
        <v>681</v>
      </c>
      <c r="BL10" t="s">
        <v>682</v>
      </c>
      <c r="BM10" t="s">
        <v>683</v>
      </c>
      <c r="BN10" t="s">
        <v>684</v>
      </c>
    </row>
    <row r="11" spans="1:66" x14ac:dyDescent="0.15">
      <c r="A11" t="s">
        <v>168</v>
      </c>
      <c r="B11" t="s">
        <v>635</v>
      </c>
      <c r="C11" t="s">
        <v>1983</v>
      </c>
      <c r="D11">
        <v>-27.4</v>
      </c>
      <c r="E11" t="s">
        <v>1066</v>
      </c>
      <c r="G11" t="s">
        <v>685</v>
      </c>
      <c r="H11" t="s">
        <v>686</v>
      </c>
      <c r="J11" t="s">
        <v>687</v>
      </c>
      <c r="K11" t="s">
        <v>688</v>
      </c>
      <c r="L11" t="s">
        <v>689</v>
      </c>
      <c r="M11" t="s">
        <v>690</v>
      </c>
      <c r="O11" t="s">
        <v>691</v>
      </c>
      <c r="P11" t="s">
        <v>692</v>
      </c>
      <c r="Q11" t="s">
        <v>693</v>
      </c>
      <c r="S11" t="s">
        <v>694</v>
      </c>
      <c r="U11" t="s">
        <v>695</v>
      </c>
      <c r="V11" t="s">
        <v>696</v>
      </c>
      <c r="W11" t="s">
        <v>697</v>
      </c>
      <c r="X11" t="s">
        <v>698</v>
      </c>
      <c r="Y11" t="s">
        <v>699</v>
      </c>
      <c r="Z11" t="s">
        <v>700</v>
      </c>
      <c r="AA11" t="s">
        <v>701</v>
      </c>
      <c r="AB11" t="s">
        <v>702</v>
      </c>
      <c r="AC11" t="s">
        <v>703</v>
      </c>
      <c r="AE11" t="s">
        <v>704</v>
      </c>
      <c r="AF11" t="s">
        <v>705</v>
      </c>
      <c r="AH11" t="s">
        <v>706</v>
      </c>
      <c r="AI11" t="s">
        <v>707</v>
      </c>
      <c r="AJ11" t="s">
        <v>708</v>
      </c>
      <c r="AK11" t="s">
        <v>709</v>
      </c>
      <c r="AL11" t="s">
        <v>710</v>
      </c>
      <c r="AM11" t="s">
        <v>711</v>
      </c>
      <c r="AN11" t="s">
        <v>712</v>
      </c>
      <c r="AO11" t="s">
        <v>713</v>
      </c>
      <c r="AP11" t="s">
        <v>714</v>
      </c>
      <c r="AQ11" t="s">
        <v>715</v>
      </c>
      <c r="AU11" t="s">
        <v>716</v>
      </c>
      <c r="AW11" t="s">
        <v>717</v>
      </c>
      <c r="AX11" t="s">
        <v>718</v>
      </c>
      <c r="AY11" t="s">
        <v>719</v>
      </c>
      <c r="AZ11" t="s">
        <v>720</v>
      </c>
      <c r="BA11" t="s">
        <v>721</v>
      </c>
      <c r="BD11" t="s">
        <v>722</v>
      </c>
      <c r="BE11" t="s">
        <v>453</v>
      </c>
      <c r="BF11" t="s">
        <v>723</v>
      </c>
      <c r="BG11" t="s">
        <v>724</v>
      </c>
      <c r="BH11" t="s">
        <v>725</v>
      </c>
      <c r="BI11" t="s">
        <v>726</v>
      </c>
      <c r="BK11" t="s">
        <v>727</v>
      </c>
      <c r="BL11" t="s">
        <v>728</v>
      </c>
      <c r="BM11" t="s">
        <v>729</v>
      </c>
      <c r="BN11" t="s">
        <v>730</v>
      </c>
    </row>
    <row r="12" spans="1:66" x14ac:dyDescent="0.15">
      <c r="A12" t="s">
        <v>168</v>
      </c>
      <c r="B12" t="s">
        <v>527</v>
      </c>
      <c r="C12" t="s">
        <v>1984</v>
      </c>
      <c r="D12">
        <v>-35.9</v>
      </c>
      <c r="E12" t="s">
        <v>1067</v>
      </c>
      <c r="G12" t="s">
        <v>731</v>
      </c>
      <c r="H12" t="s">
        <v>732</v>
      </c>
      <c r="K12" t="s">
        <v>733</v>
      </c>
      <c r="L12" t="s">
        <v>734</v>
      </c>
      <c r="M12" t="s">
        <v>735</v>
      </c>
      <c r="O12" t="s">
        <v>736</v>
      </c>
      <c r="P12" t="s">
        <v>737</v>
      </c>
      <c r="Q12" t="s">
        <v>738</v>
      </c>
      <c r="U12" t="s">
        <v>739</v>
      </c>
      <c r="V12" t="s">
        <v>740</v>
      </c>
      <c r="W12" t="s">
        <v>741</v>
      </c>
      <c r="X12" t="s">
        <v>742</v>
      </c>
      <c r="Y12" t="s">
        <v>743</v>
      </c>
      <c r="Z12" t="s">
        <v>744</v>
      </c>
      <c r="AA12" t="s">
        <v>745</v>
      </c>
      <c r="AB12" t="s">
        <v>746</v>
      </c>
      <c r="AC12" t="s">
        <v>747</v>
      </c>
      <c r="AE12" t="s">
        <v>748</v>
      </c>
      <c r="AF12" t="s">
        <v>749</v>
      </c>
      <c r="AH12" t="s">
        <v>750</v>
      </c>
      <c r="AJ12" t="s">
        <v>751</v>
      </c>
      <c r="AK12" t="s">
        <v>752</v>
      </c>
      <c r="AL12" t="s">
        <v>753</v>
      </c>
      <c r="AM12" t="s">
        <v>754</v>
      </c>
      <c r="AN12" t="s">
        <v>755</v>
      </c>
      <c r="AP12" t="s">
        <v>756</v>
      </c>
      <c r="AU12" t="s">
        <v>757</v>
      </c>
      <c r="AW12" t="s">
        <v>758</v>
      </c>
      <c r="AX12" t="s">
        <v>759</v>
      </c>
      <c r="AY12" t="s">
        <v>760</v>
      </c>
      <c r="AZ12" t="s">
        <v>761</v>
      </c>
      <c r="BD12" t="s">
        <v>762</v>
      </c>
      <c r="BE12" t="s">
        <v>763</v>
      </c>
      <c r="BF12" t="s">
        <v>764</v>
      </c>
      <c r="BG12" t="s">
        <v>765</v>
      </c>
      <c r="BH12" t="s">
        <v>766</v>
      </c>
      <c r="BI12" t="s">
        <v>767</v>
      </c>
      <c r="BK12" t="s">
        <v>768</v>
      </c>
      <c r="BL12" t="s">
        <v>769</v>
      </c>
      <c r="BM12" t="s">
        <v>770</v>
      </c>
    </row>
    <row r="13" spans="1:66" x14ac:dyDescent="0.15">
      <c r="A13" t="s">
        <v>168</v>
      </c>
      <c r="B13" t="s">
        <v>731</v>
      </c>
      <c r="C13" t="s">
        <v>1985</v>
      </c>
      <c r="D13">
        <v>-26.4</v>
      </c>
      <c r="E13" t="s">
        <v>1068</v>
      </c>
      <c r="G13" t="s">
        <v>771</v>
      </c>
      <c r="H13" t="s">
        <v>384</v>
      </c>
      <c r="M13" t="s">
        <v>772</v>
      </c>
      <c r="O13" t="s">
        <v>773</v>
      </c>
      <c r="P13" t="s">
        <v>774</v>
      </c>
      <c r="U13" t="s">
        <v>775</v>
      </c>
      <c r="V13" t="s">
        <v>776</v>
      </c>
      <c r="W13" t="s">
        <v>777</v>
      </c>
      <c r="X13" t="s">
        <v>778</v>
      </c>
      <c r="Y13" t="s">
        <v>779</v>
      </c>
      <c r="Z13" t="s">
        <v>780</v>
      </c>
      <c r="AA13" t="s">
        <v>781</v>
      </c>
      <c r="AB13" t="s">
        <v>782</v>
      </c>
      <c r="AC13" t="s">
        <v>783</v>
      </c>
      <c r="AE13" t="s">
        <v>784</v>
      </c>
      <c r="AF13" t="s">
        <v>785</v>
      </c>
      <c r="AH13" t="s">
        <v>786</v>
      </c>
      <c r="AJ13" t="s">
        <v>787</v>
      </c>
      <c r="AK13" t="s">
        <v>788</v>
      </c>
      <c r="AL13" t="s">
        <v>789</v>
      </c>
      <c r="AM13" t="s">
        <v>790</v>
      </c>
      <c r="AN13" t="s">
        <v>791</v>
      </c>
      <c r="AU13" t="s">
        <v>792</v>
      </c>
      <c r="AW13" t="s">
        <v>793</v>
      </c>
      <c r="AX13" t="s">
        <v>794</v>
      </c>
      <c r="AY13" t="s">
        <v>795</v>
      </c>
      <c r="AZ13" t="s">
        <v>796</v>
      </c>
      <c r="BD13" t="s">
        <v>797</v>
      </c>
      <c r="BE13" t="s">
        <v>798</v>
      </c>
      <c r="BF13" t="s">
        <v>799</v>
      </c>
      <c r="BG13" t="s">
        <v>800</v>
      </c>
      <c r="BH13" t="s">
        <v>801</v>
      </c>
      <c r="BI13" t="s">
        <v>802</v>
      </c>
      <c r="BK13" t="s">
        <v>803</v>
      </c>
      <c r="BL13" t="s">
        <v>804</v>
      </c>
      <c r="BM13" t="s">
        <v>805</v>
      </c>
    </row>
    <row r="14" spans="1:66" x14ac:dyDescent="0.15">
      <c r="A14" t="s">
        <v>168</v>
      </c>
      <c r="B14" t="s">
        <v>169</v>
      </c>
      <c r="C14" t="s">
        <v>1986</v>
      </c>
      <c r="D14">
        <v>-37.9</v>
      </c>
      <c r="E14" t="s">
        <v>1069</v>
      </c>
      <c r="G14" t="s">
        <v>806</v>
      </c>
      <c r="H14" t="s">
        <v>807</v>
      </c>
      <c r="M14" t="s">
        <v>808</v>
      </c>
      <c r="P14" t="s">
        <v>809</v>
      </c>
      <c r="U14" t="s">
        <v>810</v>
      </c>
      <c r="V14" t="s">
        <v>811</v>
      </c>
      <c r="W14" t="s">
        <v>812</v>
      </c>
      <c r="X14" t="s">
        <v>813</v>
      </c>
      <c r="Y14" t="s">
        <v>814</v>
      </c>
      <c r="Z14" t="s">
        <v>815</v>
      </c>
      <c r="AA14" t="s">
        <v>816</v>
      </c>
      <c r="AB14" t="s">
        <v>817</v>
      </c>
      <c r="AC14" t="s">
        <v>818</v>
      </c>
      <c r="AE14" t="s">
        <v>819</v>
      </c>
      <c r="AF14" t="s">
        <v>820</v>
      </c>
      <c r="AH14" t="s">
        <v>821</v>
      </c>
      <c r="AJ14" t="s">
        <v>822</v>
      </c>
      <c r="AL14" t="s">
        <v>823</v>
      </c>
      <c r="AN14" t="s">
        <v>824</v>
      </c>
      <c r="AU14" t="s">
        <v>825</v>
      </c>
      <c r="AX14" t="s">
        <v>826</v>
      </c>
      <c r="AY14" t="s">
        <v>827</v>
      </c>
      <c r="AZ14" t="s">
        <v>828</v>
      </c>
      <c r="BD14" t="s">
        <v>829</v>
      </c>
      <c r="BE14" t="s">
        <v>830</v>
      </c>
      <c r="BF14" t="s">
        <v>752</v>
      </c>
      <c r="BG14" t="s">
        <v>831</v>
      </c>
      <c r="BH14" t="s">
        <v>832</v>
      </c>
      <c r="BI14" t="s">
        <v>833</v>
      </c>
      <c r="BK14" t="s">
        <v>834</v>
      </c>
      <c r="BL14" t="s">
        <v>835</v>
      </c>
      <c r="BM14" t="s">
        <v>836</v>
      </c>
    </row>
    <row r="15" spans="1:66" x14ac:dyDescent="0.15">
      <c r="A15" t="s">
        <v>229</v>
      </c>
      <c r="B15" t="s">
        <v>732</v>
      </c>
      <c r="C15" t="s">
        <v>1987</v>
      </c>
      <c r="D15">
        <v>-35.6</v>
      </c>
      <c r="E15" t="s">
        <v>1070</v>
      </c>
      <c r="H15" t="s">
        <v>837</v>
      </c>
      <c r="M15" t="s">
        <v>838</v>
      </c>
      <c r="P15" t="s">
        <v>839</v>
      </c>
      <c r="U15" t="s">
        <v>840</v>
      </c>
      <c r="V15" t="s">
        <v>841</v>
      </c>
      <c r="W15" t="s">
        <v>842</v>
      </c>
      <c r="X15" t="s">
        <v>843</v>
      </c>
      <c r="Y15" t="s">
        <v>844</v>
      </c>
      <c r="Z15" t="s">
        <v>845</v>
      </c>
      <c r="AA15" t="s">
        <v>846</v>
      </c>
      <c r="AB15" t="s">
        <v>847</v>
      </c>
      <c r="AE15" t="s">
        <v>848</v>
      </c>
      <c r="AF15" t="s">
        <v>849</v>
      </c>
      <c r="AH15" t="s">
        <v>850</v>
      </c>
      <c r="AJ15" t="s">
        <v>851</v>
      </c>
      <c r="AL15" t="s">
        <v>852</v>
      </c>
      <c r="AN15" t="s">
        <v>853</v>
      </c>
      <c r="AU15" t="s">
        <v>854</v>
      </c>
      <c r="AX15" t="s">
        <v>855</v>
      </c>
      <c r="AY15" t="s">
        <v>856</v>
      </c>
      <c r="AZ15" t="s">
        <v>857</v>
      </c>
      <c r="BD15" t="s">
        <v>858</v>
      </c>
      <c r="BE15" t="s">
        <v>859</v>
      </c>
      <c r="BF15" t="s">
        <v>860</v>
      </c>
      <c r="BG15" t="s">
        <v>861</v>
      </c>
      <c r="BH15" t="s">
        <v>862</v>
      </c>
      <c r="BI15" t="s">
        <v>863</v>
      </c>
      <c r="BK15" t="s">
        <v>864</v>
      </c>
      <c r="BL15" t="s">
        <v>865</v>
      </c>
      <c r="BM15" t="s">
        <v>866</v>
      </c>
    </row>
    <row r="16" spans="1:66" x14ac:dyDescent="0.15">
      <c r="A16" t="s">
        <v>229</v>
      </c>
      <c r="B16" t="s">
        <v>232</v>
      </c>
      <c r="C16" t="s">
        <v>1988</v>
      </c>
      <c r="D16">
        <v>-34.9</v>
      </c>
      <c r="E16" t="s">
        <v>1071</v>
      </c>
      <c r="H16" t="s">
        <v>867</v>
      </c>
      <c r="M16" t="s">
        <v>868</v>
      </c>
      <c r="P16" t="s">
        <v>869</v>
      </c>
      <c r="U16" t="s">
        <v>870</v>
      </c>
      <c r="V16" t="s">
        <v>871</v>
      </c>
      <c r="W16" t="s">
        <v>872</v>
      </c>
      <c r="X16" t="s">
        <v>873</v>
      </c>
      <c r="Y16" t="s">
        <v>874</v>
      </c>
      <c r="Z16" t="s">
        <v>875</v>
      </c>
      <c r="AE16" t="s">
        <v>876</v>
      </c>
      <c r="AF16" t="s">
        <v>877</v>
      </c>
      <c r="AH16" t="s">
        <v>878</v>
      </c>
      <c r="AJ16" t="s">
        <v>879</v>
      </c>
      <c r="AL16" t="s">
        <v>880</v>
      </c>
      <c r="AN16" t="s">
        <v>881</v>
      </c>
      <c r="AU16" t="s">
        <v>882</v>
      </c>
      <c r="AX16" t="s">
        <v>883</v>
      </c>
      <c r="AY16" t="s">
        <v>884</v>
      </c>
      <c r="AZ16" t="s">
        <v>885</v>
      </c>
      <c r="BD16" t="s">
        <v>387</v>
      </c>
      <c r="BE16" t="s">
        <v>886</v>
      </c>
      <c r="BF16" t="s">
        <v>887</v>
      </c>
      <c r="BH16" t="s">
        <v>888</v>
      </c>
      <c r="BI16" t="s">
        <v>889</v>
      </c>
      <c r="BK16" t="s">
        <v>890</v>
      </c>
      <c r="BL16" t="s">
        <v>891</v>
      </c>
      <c r="BM16" t="s">
        <v>892</v>
      </c>
    </row>
    <row r="17" spans="1:65" x14ac:dyDescent="0.15">
      <c r="A17" t="s">
        <v>229</v>
      </c>
      <c r="B17" t="s">
        <v>913</v>
      </c>
      <c r="C17" t="s">
        <v>1989</v>
      </c>
      <c r="D17">
        <v>-37</v>
      </c>
      <c r="E17" t="s">
        <v>1072</v>
      </c>
      <c r="H17" t="s">
        <v>893</v>
      </c>
      <c r="M17" t="s">
        <v>894</v>
      </c>
      <c r="P17" t="s">
        <v>328</v>
      </c>
      <c r="U17" t="s">
        <v>895</v>
      </c>
      <c r="V17" t="s">
        <v>896</v>
      </c>
      <c r="W17" t="s">
        <v>187</v>
      </c>
      <c r="X17" t="s">
        <v>522</v>
      </c>
      <c r="Y17" t="s">
        <v>897</v>
      </c>
      <c r="Z17" t="s">
        <v>898</v>
      </c>
      <c r="AE17" t="s">
        <v>899</v>
      </c>
      <c r="AH17" t="s">
        <v>900</v>
      </c>
      <c r="AJ17" t="s">
        <v>901</v>
      </c>
      <c r="AL17" t="s">
        <v>902</v>
      </c>
      <c r="AN17" t="s">
        <v>903</v>
      </c>
      <c r="AU17" t="s">
        <v>904</v>
      </c>
      <c r="AX17" t="s">
        <v>905</v>
      </c>
      <c r="AY17" t="s">
        <v>876</v>
      </c>
      <c r="AZ17" t="s">
        <v>906</v>
      </c>
      <c r="BE17" t="s">
        <v>907</v>
      </c>
      <c r="BF17" t="s">
        <v>908</v>
      </c>
      <c r="BI17" t="s">
        <v>909</v>
      </c>
      <c r="BK17" t="s">
        <v>910</v>
      </c>
      <c r="BL17" t="s">
        <v>911</v>
      </c>
      <c r="BM17" t="s">
        <v>912</v>
      </c>
    </row>
    <row r="18" spans="1:65" x14ac:dyDescent="0.15">
      <c r="A18" t="s">
        <v>229</v>
      </c>
      <c r="B18" t="s">
        <v>951</v>
      </c>
      <c r="C18" t="s">
        <v>1990</v>
      </c>
      <c r="D18">
        <v>-35.700000000000003</v>
      </c>
      <c r="E18" t="s">
        <v>1073</v>
      </c>
      <c r="H18" t="s">
        <v>913</v>
      </c>
      <c r="M18" t="s">
        <v>914</v>
      </c>
      <c r="P18" t="s">
        <v>458</v>
      </c>
      <c r="U18" t="s">
        <v>915</v>
      </c>
      <c r="V18" t="s">
        <v>916</v>
      </c>
      <c r="W18" t="s">
        <v>490</v>
      </c>
      <c r="X18" t="s">
        <v>917</v>
      </c>
      <c r="Y18" t="s">
        <v>918</v>
      </c>
      <c r="Z18" t="s">
        <v>919</v>
      </c>
      <c r="AE18" t="s">
        <v>920</v>
      </c>
      <c r="AH18" t="s">
        <v>921</v>
      </c>
      <c r="AJ18" t="s">
        <v>922</v>
      </c>
      <c r="AL18" t="s">
        <v>923</v>
      </c>
      <c r="AN18" t="s">
        <v>924</v>
      </c>
      <c r="AU18" t="s">
        <v>925</v>
      </c>
      <c r="AY18" t="s">
        <v>926</v>
      </c>
      <c r="AZ18" t="s">
        <v>927</v>
      </c>
      <c r="BI18" t="s">
        <v>928</v>
      </c>
      <c r="BK18" t="s">
        <v>929</v>
      </c>
      <c r="BL18" t="s">
        <v>930</v>
      </c>
      <c r="BM18" t="s">
        <v>931</v>
      </c>
    </row>
    <row r="19" spans="1:65" x14ac:dyDescent="0.15">
      <c r="A19" t="s">
        <v>229</v>
      </c>
      <c r="B19" t="s">
        <v>293</v>
      </c>
      <c r="C19" t="s">
        <v>1991</v>
      </c>
      <c r="D19">
        <v>-36.1</v>
      </c>
      <c r="E19" t="s">
        <v>1074</v>
      </c>
      <c r="H19" t="s">
        <v>932</v>
      </c>
      <c r="M19" t="s">
        <v>933</v>
      </c>
      <c r="P19" t="s">
        <v>934</v>
      </c>
      <c r="U19" t="s">
        <v>935</v>
      </c>
      <c r="V19" t="s">
        <v>936</v>
      </c>
      <c r="W19" t="s">
        <v>937</v>
      </c>
      <c r="X19" t="s">
        <v>938</v>
      </c>
      <c r="Y19" t="s">
        <v>939</v>
      </c>
      <c r="Z19" t="s">
        <v>940</v>
      </c>
      <c r="AH19" t="s">
        <v>941</v>
      </c>
      <c r="AJ19" t="s">
        <v>942</v>
      </c>
      <c r="AL19" t="s">
        <v>943</v>
      </c>
      <c r="AN19" t="s">
        <v>944</v>
      </c>
      <c r="AU19" t="s">
        <v>945</v>
      </c>
      <c r="AY19" t="s">
        <v>946</v>
      </c>
      <c r="AZ19" t="s">
        <v>947</v>
      </c>
      <c r="BI19" t="s">
        <v>948</v>
      </c>
      <c r="BK19" t="s">
        <v>949</v>
      </c>
      <c r="BM19" t="s">
        <v>950</v>
      </c>
    </row>
    <row r="20" spans="1:65" x14ac:dyDescent="0.15">
      <c r="A20" t="s">
        <v>229</v>
      </c>
      <c r="B20" t="s">
        <v>472</v>
      </c>
      <c r="C20" t="s">
        <v>1992</v>
      </c>
      <c r="D20">
        <v>-35.1</v>
      </c>
      <c r="E20" t="s">
        <v>1075</v>
      </c>
      <c r="H20" t="s">
        <v>951</v>
      </c>
      <c r="M20" t="s">
        <v>952</v>
      </c>
      <c r="P20" t="s">
        <v>953</v>
      </c>
      <c r="U20" t="s">
        <v>954</v>
      </c>
      <c r="V20" t="s">
        <v>955</v>
      </c>
      <c r="W20" t="s">
        <v>956</v>
      </c>
      <c r="X20" t="s">
        <v>957</v>
      </c>
      <c r="Y20" t="s">
        <v>958</v>
      </c>
      <c r="Z20" t="s">
        <v>959</v>
      </c>
      <c r="AH20" t="s">
        <v>960</v>
      </c>
      <c r="AJ20" t="s">
        <v>961</v>
      </c>
      <c r="AL20" t="s">
        <v>800</v>
      </c>
      <c r="AN20" t="s">
        <v>648</v>
      </c>
      <c r="AU20" t="s">
        <v>962</v>
      </c>
      <c r="AY20" t="s">
        <v>963</v>
      </c>
      <c r="AZ20" t="s">
        <v>964</v>
      </c>
      <c r="BM20" t="s">
        <v>965</v>
      </c>
    </row>
    <row r="21" spans="1:65" x14ac:dyDescent="0.15">
      <c r="A21" t="s">
        <v>229</v>
      </c>
      <c r="B21" t="s">
        <v>384</v>
      </c>
      <c r="C21" t="s">
        <v>1993</v>
      </c>
      <c r="D21">
        <v>-29</v>
      </c>
      <c r="E21" t="s">
        <v>1076</v>
      </c>
      <c r="H21" t="s">
        <v>966</v>
      </c>
      <c r="M21" t="s">
        <v>967</v>
      </c>
      <c r="U21" t="s">
        <v>968</v>
      </c>
      <c r="V21" t="s">
        <v>969</v>
      </c>
      <c r="W21" t="s">
        <v>970</v>
      </c>
      <c r="Y21" t="s">
        <v>971</v>
      </c>
      <c r="Z21" t="s">
        <v>972</v>
      </c>
      <c r="AH21" t="s">
        <v>973</v>
      </c>
      <c r="AL21" t="s">
        <v>974</v>
      </c>
      <c r="AN21" t="s">
        <v>975</v>
      </c>
      <c r="AU21" t="s">
        <v>976</v>
      </c>
      <c r="BM21" t="s">
        <v>780</v>
      </c>
    </row>
    <row r="22" spans="1:65" x14ac:dyDescent="0.15">
      <c r="A22" t="s">
        <v>229</v>
      </c>
      <c r="B22" t="s">
        <v>977</v>
      </c>
      <c r="C22" t="s">
        <v>1994</v>
      </c>
      <c r="D22">
        <v>-36.799999999999997</v>
      </c>
      <c r="E22" t="s">
        <v>1077</v>
      </c>
      <c r="H22" t="s">
        <v>977</v>
      </c>
      <c r="M22" t="s">
        <v>978</v>
      </c>
      <c r="U22" t="s">
        <v>979</v>
      </c>
      <c r="V22" t="s">
        <v>980</v>
      </c>
      <c r="W22" t="s">
        <v>981</v>
      </c>
      <c r="Y22" t="s">
        <v>982</v>
      </c>
      <c r="Z22" t="s">
        <v>983</v>
      </c>
      <c r="AH22" t="s">
        <v>984</v>
      </c>
      <c r="AL22" t="s">
        <v>985</v>
      </c>
      <c r="AN22" t="s">
        <v>986</v>
      </c>
      <c r="BM22" t="s">
        <v>987</v>
      </c>
    </row>
    <row r="23" spans="1:65" x14ac:dyDescent="0.15">
      <c r="A23" t="s">
        <v>229</v>
      </c>
      <c r="B23" t="s">
        <v>412</v>
      </c>
      <c r="C23" t="s">
        <v>1995</v>
      </c>
      <c r="D23">
        <v>-38.1</v>
      </c>
      <c r="E23" t="s">
        <v>1078</v>
      </c>
      <c r="H23" t="s">
        <v>988</v>
      </c>
      <c r="M23" t="s">
        <v>989</v>
      </c>
      <c r="U23" t="s">
        <v>990</v>
      </c>
      <c r="V23" t="s">
        <v>991</v>
      </c>
      <c r="W23" t="s">
        <v>992</v>
      </c>
      <c r="Y23" t="s">
        <v>993</v>
      </c>
      <c r="Z23" t="s">
        <v>994</v>
      </c>
      <c r="AH23" t="s">
        <v>995</v>
      </c>
      <c r="AL23" t="s">
        <v>996</v>
      </c>
      <c r="AN23" t="s">
        <v>997</v>
      </c>
      <c r="BM23" t="s">
        <v>998</v>
      </c>
    </row>
    <row r="24" spans="1:65" x14ac:dyDescent="0.15">
      <c r="A24" t="s">
        <v>229</v>
      </c>
      <c r="B24" t="s">
        <v>867</v>
      </c>
      <c r="C24" t="s">
        <v>1996</v>
      </c>
      <c r="D24">
        <v>-31.4</v>
      </c>
      <c r="E24" t="s">
        <v>1079</v>
      </c>
      <c r="H24" t="s">
        <v>999</v>
      </c>
      <c r="U24" t="s">
        <v>1000</v>
      </c>
      <c r="V24" t="s">
        <v>1001</v>
      </c>
      <c r="W24" t="s">
        <v>1002</v>
      </c>
      <c r="Y24" t="s">
        <v>1003</v>
      </c>
      <c r="Z24" t="s">
        <v>1004</v>
      </c>
      <c r="AH24" t="s">
        <v>1005</v>
      </c>
      <c r="AL24" t="s">
        <v>1006</v>
      </c>
      <c r="AN24" t="s">
        <v>1007</v>
      </c>
      <c r="BM24" t="s">
        <v>1008</v>
      </c>
    </row>
    <row r="25" spans="1:65" x14ac:dyDescent="0.15">
      <c r="A25" t="s">
        <v>229</v>
      </c>
      <c r="B25" t="s">
        <v>583</v>
      </c>
      <c r="C25" t="s">
        <v>1997</v>
      </c>
      <c r="D25">
        <v>-28.6</v>
      </c>
      <c r="E25" t="s">
        <v>1080</v>
      </c>
      <c r="V25" t="s">
        <v>1009</v>
      </c>
      <c r="W25" t="s">
        <v>1010</v>
      </c>
      <c r="Z25" t="s">
        <v>1011</v>
      </c>
      <c r="AH25" t="s">
        <v>1012</v>
      </c>
      <c r="AN25" t="s">
        <v>1013</v>
      </c>
      <c r="BM25" t="s">
        <v>1014</v>
      </c>
    </row>
    <row r="26" spans="1:65" x14ac:dyDescent="0.15">
      <c r="A26" t="s">
        <v>229</v>
      </c>
      <c r="B26" t="s">
        <v>170</v>
      </c>
      <c r="C26" t="s">
        <v>1998</v>
      </c>
      <c r="D26">
        <v>-41</v>
      </c>
      <c r="E26" t="s">
        <v>1081</v>
      </c>
      <c r="V26" t="s">
        <v>1015</v>
      </c>
      <c r="W26" t="s">
        <v>1016</v>
      </c>
      <c r="Z26" t="s">
        <v>1017</v>
      </c>
      <c r="AH26" t="s">
        <v>1018</v>
      </c>
      <c r="AN26" t="s">
        <v>955</v>
      </c>
      <c r="BM26" t="s">
        <v>1019</v>
      </c>
    </row>
    <row r="27" spans="1:65" x14ac:dyDescent="0.15">
      <c r="A27" t="s">
        <v>229</v>
      </c>
      <c r="B27" t="s">
        <v>837</v>
      </c>
      <c r="C27" t="s">
        <v>1999</v>
      </c>
      <c r="D27">
        <v>-29.3</v>
      </c>
      <c r="E27" t="s">
        <v>1082</v>
      </c>
      <c r="V27" t="s">
        <v>1020</v>
      </c>
      <c r="W27" t="s">
        <v>1021</v>
      </c>
      <c r="Z27" t="s">
        <v>1022</v>
      </c>
      <c r="AH27" t="s">
        <v>1023</v>
      </c>
      <c r="AN27" t="s">
        <v>1024</v>
      </c>
      <c r="BM27" t="s">
        <v>783</v>
      </c>
    </row>
    <row r="28" spans="1:65" x14ac:dyDescent="0.15">
      <c r="A28" t="s">
        <v>229</v>
      </c>
      <c r="B28" t="s">
        <v>807</v>
      </c>
      <c r="C28" t="s">
        <v>2000</v>
      </c>
      <c r="D28">
        <v>-28.5</v>
      </c>
      <c r="E28" t="s">
        <v>1083</v>
      </c>
      <c r="W28" t="s">
        <v>1025</v>
      </c>
      <c r="Z28" t="s">
        <v>1026</v>
      </c>
      <c r="AH28" t="s">
        <v>1027</v>
      </c>
      <c r="AN28" t="s">
        <v>1028</v>
      </c>
      <c r="BM28" t="s">
        <v>1029</v>
      </c>
    </row>
    <row r="29" spans="1:65" x14ac:dyDescent="0.15">
      <c r="A29" t="s">
        <v>229</v>
      </c>
      <c r="B29" t="s">
        <v>528</v>
      </c>
      <c r="C29" t="s">
        <v>2001</v>
      </c>
      <c r="D29">
        <v>-30</v>
      </c>
      <c r="E29" t="s">
        <v>1084</v>
      </c>
      <c r="W29" t="s">
        <v>1030</v>
      </c>
      <c r="Z29" t="s">
        <v>1031</v>
      </c>
      <c r="AH29" t="s">
        <v>1032</v>
      </c>
      <c r="AN29" t="s">
        <v>1033</v>
      </c>
      <c r="BM29" t="s">
        <v>1034</v>
      </c>
    </row>
    <row r="30" spans="1:65" x14ac:dyDescent="0.15">
      <c r="A30" t="s">
        <v>229</v>
      </c>
      <c r="B30" t="s">
        <v>893</v>
      </c>
      <c r="C30" t="s">
        <v>2002</v>
      </c>
      <c r="D30">
        <v>-33.200000000000003</v>
      </c>
      <c r="E30" t="s">
        <v>1085</v>
      </c>
      <c r="W30" t="s">
        <v>1035</v>
      </c>
      <c r="Z30" t="s">
        <v>1036</v>
      </c>
      <c r="AH30" t="s">
        <v>1037</v>
      </c>
      <c r="BM30" t="s">
        <v>1038</v>
      </c>
    </row>
    <row r="31" spans="1:65" x14ac:dyDescent="0.15">
      <c r="A31" t="s">
        <v>229</v>
      </c>
      <c r="B31" t="s">
        <v>636</v>
      </c>
      <c r="C31" t="s">
        <v>2003</v>
      </c>
      <c r="D31">
        <v>-31.7</v>
      </c>
      <c r="E31" t="s">
        <v>1086</v>
      </c>
      <c r="W31" t="s">
        <v>1039</v>
      </c>
      <c r="Z31" t="s">
        <v>1040</v>
      </c>
      <c r="AH31" t="s">
        <v>1041</v>
      </c>
      <c r="BM31" t="s">
        <v>1042</v>
      </c>
    </row>
    <row r="32" spans="1:65" x14ac:dyDescent="0.15">
      <c r="A32" t="s">
        <v>229</v>
      </c>
      <c r="B32" t="s">
        <v>932</v>
      </c>
      <c r="C32" t="s">
        <v>2004</v>
      </c>
      <c r="D32">
        <v>-34.5</v>
      </c>
      <c r="E32" t="s">
        <v>1087</v>
      </c>
      <c r="W32" t="s">
        <v>1043</v>
      </c>
      <c r="BM32" t="s">
        <v>1044</v>
      </c>
    </row>
    <row r="33" spans="1:65" x14ac:dyDescent="0.15">
      <c r="A33" t="s">
        <v>229</v>
      </c>
      <c r="B33" t="s">
        <v>966</v>
      </c>
      <c r="C33" t="s">
        <v>2005</v>
      </c>
      <c r="D33">
        <v>-31.9</v>
      </c>
      <c r="E33" t="s">
        <v>1088</v>
      </c>
      <c r="W33" t="s">
        <v>1045</v>
      </c>
      <c r="BM33" t="s">
        <v>1046</v>
      </c>
    </row>
    <row r="34" spans="1:65" x14ac:dyDescent="0.15">
      <c r="A34" t="s">
        <v>229</v>
      </c>
      <c r="B34" t="s">
        <v>352</v>
      </c>
      <c r="C34" t="s">
        <v>2006</v>
      </c>
      <c r="D34">
        <v>-33.4</v>
      </c>
      <c r="E34" t="s">
        <v>1089</v>
      </c>
      <c r="W34" t="s">
        <v>1048</v>
      </c>
      <c r="BM34" t="s">
        <v>1049</v>
      </c>
    </row>
    <row r="35" spans="1:65" x14ac:dyDescent="0.15">
      <c r="A35" t="s">
        <v>229</v>
      </c>
      <c r="B35" t="s">
        <v>686</v>
      </c>
      <c r="C35" t="s">
        <v>2007</v>
      </c>
      <c r="D35">
        <v>-35.799999999999997</v>
      </c>
      <c r="E35" t="s">
        <v>1090</v>
      </c>
      <c r="W35" t="s">
        <v>1051</v>
      </c>
    </row>
    <row r="36" spans="1:65" x14ac:dyDescent="0.15">
      <c r="A36" t="s">
        <v>229</v>
      </c>
      <c r="B36" t="s">
        <v>988</v>
      </c>
      <c r="C36" t="s">
        <v>2008</v>
      </c>
      <c r="D36">
        <v>-35.799999999999997</v>
      </c>
      <c r="E36" t="s">
        <v>1091</v>
      </c>
    </row>
    <row r="37" spans="1:65" x14ac:dyDescent="0.15">
      <c r="A37" t="s">
        <v>229</v>
      </c>
      <c r="B37" t="s">
        <v>999</v>
      </c>
      <c r="C37" t="s">
        <v>2009</v>
      </c>
      <c r="D37">
        <v>-37.6</v>
      </c>
      <c r="E37" t="s">
        <v>1092</v>
      </c>
    </row>
    <row r="38" spans="1:65" x14ac:dyDescent="0.15">
      <c r="A38" t="s">
        <v>291</v>
      </c>
      <c r="B38" t="s">
        <v>529</v>
      </c>
      <c r="C38" t="s">
        <v>2010</v>
      </c>
      <c r="D38">
        <v>-30.6</v>
      </c>
      <c r="E38" t="s">
        <v>1093</v>
      </c>
    </row>
    <row r="39" spans="1:65" x14ac:dyDescent="0.15">
      <c r="A39" t="s">
        <v>291</v>
      </c>
      <c r="B39" t="s">
        <v>233</v>
      </c>
      <c r="C39" t="s">
        <v>2011</v>
      </c>
      <c r="D39">
        <v>-26.8</v>
      </c>
      <c r="E39" t="s">
        <v>1094</v>
      </c>
    </row>
    <row r="40" spans="1:65" x14ac:dyDescent="0.15">
      <c r="A40" t="s">
        <v>291</v>
      </c>
      <c r="B40" t="s">
        <v>294</v>
      </c>
      <c r="C40" t="s">
        <v>2012</v>
      </c>
      <c r="D40">
        <v>-27.7</v>
      </c>
      <c r="E40" t="s">
        <v>1095</v>
      </c>
    </row>
    <row r="41" spans="1:65" x14ac:dyDescent="0.15">
      <c r="A41" t="s">
        <v>291</v>
      </c>
      <c r="B41" t="s">
        <v>353</v>
      </c>
      <c r="C41" t="s">
        <v>2013</v>
      </c>
      <c r="D41">
        <v>-14.8</v>
      </c>
      <c r="E41" t="s">
        <v>1096</v>
      </c>
    </row>
    <row r="42" spans="1:65" x14ac:dyDescent="0.15">
      <c r="A42" t="s">
        <v>291</v>
      </c>
      <c r="B42" t="s">
        <v>171</v>
      </c>
      <c r="C42" t="s">
        <v>2014</v>
      </c>
      <c r="D42">
        <v>-26.4</v>
      </c>
      <c r="E42" t="s">
        <v>1097</v>
      </c>
    </row>
    <row r="43" spans="1:65" x14ac:dyDescent="0.15">
      <c r="A43" t="s">
        <v>291</v>
      </c>
      <c r="B43" t="s">
        <v>473</v>
      </c>
      <c r="C43" t="s">
        <v>2015</v>
      </c>
      <c r="D43">
        <v>-30</v>
      </c>
      <c r="E43" t="s">
        <v>1098</v>
      </c>
    </row>
    <row r="44" spans="1:65" x14ac:dyDescent="0.15">
      <c r="A44" t="s">
        <v>291</v>
      </c>
      <c r="B44" t="s">
        <v>637</v>
      </c>
      <c r="C44" t="s">
        <v>2016</v>
      </c>
      <c r="D44">
        <v>-23.4</v>
      </c>
      <c r="E44" t="s">
        <v>1099</v>
      </c>
    </row>
    <row r="45" spans="1:65" x14ac:dyDescent="0.15">
      <c r="A45" t="s">
        <v>291</v>
      </c>
      <c r="B45" t="s">
        <v>413</v>
      </c>
      <c r="C45" t="s">
        <v>2017</v>
      </c>
      <c r="D45">
        <v>-17.399999999999999</v>
      </c>
      <c r="E45" t="s">
        <v>1100</v>
      </c>
    </row>
    <row r="46" spans="1:65" x14ac:dyDescent="0.15">
      <c r="A46" t="s">
        <v>291</v>
      </c>
      <c r="B46" t="s">
        <v>584</v>
      </c>
      <c r="C46" t="s">
        <v>2018</v>
      </c>
      <c r="D46">
        <v>-35.4</v>
      </c>
      <c r="E46" t="s">
        <v>1101</v>
      </c>
    </row>
    <row r="47" spans="1:65" x14ac:dyDescent="0.15">
      <c r="A47" t="s">
        <v>350</v>
      </c>
      <c r="B47" t="s">
        <v>687</v>
      </c>
      <c r="C47" t="s">
        <v>2019</v>
      </c>
      <c r="D47">
        <v>-21.5</v>
      </c>
      <c r="E47" t="s">
        <v>1102</v>
      </c>
    </row>
    <row r="48" spans="1:65" x14ac:dyDescent="0.15">
      <c r="A48" t="s">
        <v>350</v>
      </c>
      <c r="B48" t="s">
        <v>234</v>
      </c>
      <c r="C48" t="s">
        <v>2020</v>
      </c>
      <c r="D48">
        <v>-24.1</v>
      </c>
      <c r="E48" t="s">
        <v>1103</v>
      </c>
    </row>
    <row r="49" spans="1:5" x14ac:dyDescent="0.15">
      <c r="A49" t="s">
        <v>350</v>
      </c>
      <c r="B49" t="s">
        <v>530</v>
      </c>
      <c r="C49" t="s">
        <v>2021</v>
      </c>
      <c r="D49">
        <v>-27</v>
      </c>
      <c r="E49" t="s">
        <v>1104</v>
      </c>
    </row>
    <row r="50" spans="1:5" x14ac:dyDescent="0.15">
      <c r="A50" t="s">
        <v>350</v>
      </c>
      <c r="B50" t="s">
        <v>414</v>
      </c>
      <c r="C50" t="s">
        <v>2022</v>
      </c>
      <c r="D50">
        <v>-20.9</v>
      </c>
      <c r="E50" t="s">
        <v>1105</v>
      </c>
    </row>
    <row r="51" spans="1:5" x14ac:dyDescent="0.15">
      <c r="A51" t="s">
        <v>350</v>
      </c>
      <c r="B51" t="s">
        <v>585</v>
      </c>
      <c r="C51" t="s">
        <v>2023</v>
      </c>
      <c r="D51">
        <v>-23.1</v>
      </c>
      <c r="E51" t="s">
        <v>1106</v>
      </c>
    </row>
    <row r="52" spans="1:5" x14ac:dyDescent="0.15">
      <c r="A52" t="s">
        <v>350</v>
      </c>
      <c r="B52" t="s">
        <v>295</v>
      </c>
      <c r="C52" t="s">
        <v>2024</v>
      </c>
      <c r="D52">
        <v>-26.6</v>
      </c>
      <c r="E52" t="s">
        <v>1107</v>
      </c>
    </row>
    <row r="53" spans="1:5" x14ac:dyDescent="0.15">
      <c r="A53" t="s">
        <v>350</v>
      </c>
      <c r="B53" t="s">
        <v>354</v>
      </c>
      <c r="C53" t="s">
        <v>2025</v>
      </c>
      <c r="D53">
        <v>-28.5</v>
      </c>
      <c r="E53" t="s">
        <v>1108</v>
      </c>
    </row>
    <row r="54" spans="1:5" x14ac:dyDescent="0.15">
      <c r="A54" t="s">
        <v>350</v>
      </c>
      <c r="B54" t="s">
        <v>172</v>
      </c>
      <c r="C54" t="s">
        <v>2026</v>
      </c>
      <c r="D54">
        <v>-26.9</v>
      </c>
      <c r="E54" t="s">
        <v>1109</v>
      </c>
    </row>
    <row r="55" spans="1:5" x14ac:dyDescent="0.15">
      <c r="A55" t="s">
        <v>350</v>
      </c>
      <c r="B55" t="s">
        <v>474</v>
      </c>
      <c r="C55" t="s">
        <v>2027</v>
      </c>
      <c r="D55">
        <v>-18.2</v>
      </c>
      <c r="E55" t="s">
        <v>1110</v>
      </c>
    </row>
    <row r="56" spans="1:5" x14ac:dyDescent="0.15">
      <c r="A56" t="s">
        <v>350</v>
      </c>
      <c r="B56" t="s">
        <v>638</v>
      </c>
      <c r="C56" t="s">
        <v>2028</v>
      </c>
      <c r="D56">
        <v>-25.4</v>
      </c>
      <c r="E56" t="s">
        <v>1111</v>
      </c>
    </row>
    <row r="57" spans="1:5" x14ac:dyDescent="0.15">
      <c r="A57" t="s">
        <v>410</v>
      </c>
      <c r="B57" t="s">
        <v>475</v>
      </c>
      <c r="C57" t="s">
        <v>2029</v>
      </c>
      <c r="D57">
        <v>-29.7</v>
      </c>
      <c r="E57" t="s">
        <v>1112</v>
      </c>
    </row>
    <row r="58" spans="1:5" x14ac:dyDescent="0.15">
      <c r="A58" t="s">
        <v>410</v>
      </c>
      <c r="B58" t="s">
        <v>586</v>
      </c>
      <c r="C58" t="s">
        <v>2030</v>
      </c>
      <c r="D58">
        <v>-29.9</v>
      </c>
      <c r="E58" t="s">
        <v>1113</v>
      </c>
    </row>
    <row r="59" spans="1:5" x14ac:dyDescent="0.15">
      <c r="A59" t="s">
        <v>410</v>
      </c>
      <c r="B59" t="s">
        <v>415</v>
      </c>
      <c r="C59" t="s">
        <v>2031</v>
      </c>
      <c r="D59">
        <v>-29.7</v>
      </c>
      <c r="E59" t="s">
        <v>1114</v>
      </c>
    </row>
    <row r="60" spans="1:5" x14ac:dyDescent="0.15">
      <c r="A60" t="s">
        <v>410</v>
      </c>
      <c r="B60" t="s">
        <v>296</v>
      </c>
      <c r="C60" t="s">
        <v>2032</v>
      </c>
      <c r="D60">
        <v>-30.2</v>
      </c>
      <c r="E60" t="s">
        <v>1115</v>
      </c>
    </row>
    <row r="61" spans="1:5" x14ac:dyDescent="0.15">
      <c r="A61" t="s">
        <v>410</v>
      </c>
      <c r="B61" t="s">
        <v>531</v>
      </c>
      <c r="C61" t="s">
        <v>2033</v>
      </c>
      <c r="D61">
        <v>-27.2</v>
      </c>
      <c r="E61" t="s">
        <v>1116</v>
      </c>
    </row>
    <row r="62" spans="1:5" x14ac:dyDescent="0.15">
      <c r="A62" t="s">
        <v>410</v>
      </c>
      <c r="B62" t="s">
        <v>173</v>
      </c>
      <c r="C62" t="s">
        <v>2034</v>
      </c>
      <c r="D62">
        <v>-26.3</v>
      </c>
      <c r="E62" t="s">
        <v>1117</v>
      </c>
    </row>
    <row r="63" spans="1:5" x14ac:dyDescent="0.15">
      <c r="A63" t="s">
        <v>410</v>
      </c>
      <c r="B63" t="s">
        <v>355</v>
      </c>
      <c r="C63" t="s">
        <v>2035</v>
      </c>
      <c r="D63">
        <v>-25.6</v>
      </c>
      <c r="E63" t="s">
        <v>1118</v>
      </c>
    </row>
    <row r="64" spans="1:5" x14ac:dyDescent="0.15">
      <c r="A64" t="s">
        <v>410</v>
      </c>
      <c r="B64" t="s">
        <v>688</v>
      </c>
      <c r="C64" t="s">
        <v>2036</v>
      </c>
      <c r="D64">
        <v>-29.6</v>
      </c>
      <c r="E64" t="s">
        <v>1119</v>
      </c>
    </row>
    <row r="65" spans="1:5" x14ac:dyDescent="0.15">
      <c r="A65" t="s">
        <v>410</v>
      </c>
      <c r="B65" t="s">
        <v>235</v>
      </c>
      <c r="C65" t="s">
        <v>2037</v>
      </c>
      <c r="D65">
        <v>-24.3</v>
      </c>
      <c r="E65" t="s">
        <v>1120</v>
      </c>
    </row>
    <row r="66" spans="1:5" x14ac:dyDescent="0.15">
      <c r="A66" t="s">
        <v>410</v>
      </c>
      <c r="B66" t="s">
        <v>639</v>
      </c>
      <c r="C66" t="s">
        <v>2038</v>
      </c>
      <c r="D66">
        <v>-28.7</v>
      </c>
      <c r="E66" t="s">
        <v>1121</v>
      </c>
    </row>
    <row r="67" spans="1:5" x14ac:dyDescent="0.15">
      <c r="A67" t="s">
        <v>410</v>
      </c>
      <c r="B67" t="s">
        <v>733</v>
      </c>
      <c r="C67" t="s">
        <v>2039</v>
      </c>
      <c r="D67">
        <v>-23.6</v>
      </c>
      <c r="E67" t="s">
        <v>1122</v>
      </c>
    </row>
    <row r="68" spans="1:5" x14ac:dyDescent="0.15">
      <c r="A68" t="s">
        <v>113</v>
      </c>
      <c r="B68" t="s">
        <v>640</v>
      </c>
      <c r="C68" t="s">
        <v>2040</v>
      </c>
      <c r="D68">
        <v>-17.8</v>
      </c>
      <c r="E68" t="s">
        <v>1123</v>
      </c>
    </row>
    <row r="69" spans="1:5" x14ac:dyDescent="0.15">
      <c r="A69" t="s">
        <v>113</v>
      </c>
      <c r="B69" t="s">
        <v>587</v>
      </c>
      <c r="C69" t="s">
        <v>2041</v>
      </c>
      <c r="D69">
        <v>-13.8</v>
      </c>
      <c r="E69" t="s">
        <v>1124</v>
      </c>
    </row>
    <row r="70" spans="1:5" x14ac:dyDescent="0.15">
      <c r="A70" t="s">
        <v>113</v>
      </c>
      <c r="B70" t="s">
        <v>689</v>
      </c>
      <c r="C70" t="s">
        <v>2042</v>
      </c>
      <c r="D70">
        <v>-21.5</v>
      </c>
      <c r="E70" t="s">
        <v>1125</v>
      </c>
    </row>
    <row r="71" spans="1:5" x14ac:dyDescent="0.15">
      <c r="A71" t="s">
        <v>113</v>
      </c>
      <c r="B71" t="s">
        <v>476</v>
      </c>
      <c r="C71" t="s">
        <v>2043</v>
      </c>
      <c r="D71">
        <v>-18</v>
      </c>
      <c r="E71" t="s">
        <v>1126</v>
      </c>
    </row>
    <row r="72" spans="1:5" x14ac:dyDescent="0.15">
      <c r="A72" t="s">
        <v>113</v>
      </c>
      <c r="B72" t="s">
        <v>236</v>
      </c>
      <c r="C72" t="s">
        <v>2044</v>
      </c>
      <c r="D72">
        <v>-17.8</v>
      </c>
      <c r="E72" t="s">
        <v>1127</v>
      </c>
    </row>
    <row r="73" spans="1:5" x14ac:dyDescent="0.15">
      <c r="A73" t="s">
        <v>113</v>
      </c>
      <c r="B73" t="s">
        <v>734</v>
      </c>
      <c r="C73" t="s">
        <v>2045</v>
      </c>
      <c r="D73">
        <v>-24.7</v>
      </c>
      <c r="E73" t="s">
        <v>1128</v>
      </c>
    </row>
    <row r="74" spans="1:5" x14ac:dyDescent="0.15">
      <c r="A74" t="s">
        <v>113</v>
      </c>
      <c r="B74" t="s">
        <v>297</v>
      </c>
      <c r="C74" t="s">
        <v>2046</v>
      </c>
      <c r="D74">
        <v>-35.700000000000003</v>
      </c>
      <c r="E74" t="s">
        <v>1129</v>
      </c>
    </row>
    <row r="75" spans="1:5" x14ac:dyDescent="0.15">
      <c r="A75" t="s">
        <v>113</v>
      </c>
      <c r="B75" t="s">
        <v>416</v>
      </c>
      <c r="C75" t="s">
        <v>2047</v>
      </c>
      <c r="D75">
        <v>-15.7</v>
      </c>
      <c r="E75" t="s">
        <v>1130</v>
      </c>
    </row>
    <row r="76" spans="1:5" x14ac:dyDescent="0.15">
      <c r="A76" t="s">
        <v>113</v>
      </c>
      <c r="B76" t="s">
        <v>532</v>
      </c>
      <c r="C76" t="s">
        <v>2048</v>
      </c>
      <c r="D76">
        <v>-22.1</v>
      </c>
      <c r="E76" t="s">
        <v>1131</v>
      </c>
    </row>
    <row r="77" spans="1:5" x14ac:dyDescent="0.15">
      <c r="A77" t="s">
        <v>113</v>
      </c>
      <c r="B77" t="s">
        <v>174</v>
      </c>
      <c r="C77" t="s">
        <v>2049</v>
      </c>
      <c r="D77">
        <v>-31.9</v>
      </c>
      <c r="E77" t="s">
        <v>1132</v>
      </c>
    </row>
    <row r="78" spans="1:5" x14ac:dyDescent="0.15">
      <c r="A78" t="s">
        <v>113</v>
      </c>
      <c r="B78" t="s">
        <v>356</v>
      </c>
      <c r="C78" t="s">
        <v>2050</v>
      </c>
      <c r="D78">
        <v>-27.8</v>
      </c>
      <c r="E78" t="s">
        <v>1133</v>
      </c>
    </row>
    <row r="79" spans="1:5" x14ac:dyDescent="0.15">
      <c r="A79" t="s">
        <v>114</v>
      </c>
      <c r="B79" t="s">
        <v>978</v>
      </c>
      <c r="C79" t="s">
        <v>2051</v>
      </c>
      <c r="D79">
        <v>-27.5</v>
      </c>
      <c r="E79" t="s">
        <v>1134</v>
      </c>
    </row>
    <row r="80" spans="1:5" x14ac:dyDescent="0.15">
      <c r="A80" t="s">
        <v>114</v>
      </c>
      <c r="B80" t="s">
        <v>357</v>
      </c>
      <c r="C80" t="s">
        <v>2052</v>
      </c>
      <c r="D80">
        <v>-29.8</v>
      </c>
      <c r="E80" t="s">
        <v>1135</v>
      </c>
    </row>
    <row r="81" spans="1:5" x14ac:dyDescent="0.15">
      <c r="A81" t="s">
        <v>114</v>
      </c>
      <c r="B81" t="s">
        <v>735</v>
      </c>
      <c r="C81" t="s">
        <v>2053</v>
      </c>
      <c r="D81">
        <v>-33.200000000000003</v>
      </c>
      <c r="E81" t="s">
        <v>1136</v>
      </c>
    </row>
    <row r="82" spans="1:5" x14ac:dyDescent="0.15">
      <c r="A82" t="s">
        <v>114</v>
      </c>
      <c r="B82" t="s">
        <v>933</v>
      </c>
      <c r="C82" t="s">
        <v>2054</v>
      </c>
      <c r="D82">
        <v>-24.7</v>
      </c>
      <c r="E82" t="s">
        <v>1137</v>
      </c>
    </row>
    <row r="83" spans="1:5" x14ac:dyDescent="0.15">
      <c r="A83" t="s">
        <v>114</v>
      </c>
      <c r="B83" t="s">
        <v>952</v>
      </c>
      <c r="C83" t="s">
        <v>2055</v>
      </c>
      <c r="D83">
        <v>-23.9</v>
      </c>
      <c r="E83" t="s">
        <v>1138</v>
      </c>
    </row>
    <row r="84" spans="1:5" x14ac:dyDescent="0.15">
      <c r="A84" t="s">
        <v>114</v>
      </c>
      <c r="B84" t="s">
        <v>967</v>
      </c>
      <c r="C84" t="s">
        <v>2056</v>
      </c>
      <c r="D84">
        <v>-27.6</v>
      </c>
      <c r="E84" t="s">
        <v>1139</v>
      </c>
    </row>
    <row r="85" spans="1:5" x14ac:dyDescent="0.15">
      <c r="A85" t="s">
        <v>114</v>
      </c>
      <c r="B85" t="s">
        <v>772</v>
      </c>
      <c r="C85" t="s">
        <v>2057</v>
      </c>
      <c r="D85">
        <v>-35.200000000000003</v>
      </c>
      <c r="E85" t="s">
        <v>1140</v>
      </c>
    </row>
    <row r="86" spans="1:5" x14ac:dyDescent="0.15">
      <c r="A86" t="s">
        <v>114</v>
      </c>
      <c r="B86" t="s">
        <v>641</v>
      </c>
      <c r="C86" t="s">
        <v>2058</v>
      </c>
      <c r="D86">
        <v>-31.2</v>
      </c>
      <c r="E86" t="s">
        <v>1141</v>
      </c>
    </row>
    <row r="87" spans="1:5" x14ac:dyDescent="0.15">
      <c r="A87" t="s">
        <v>114</v>
      </c>
      <c r="B87" t="s">
        <v>237</v>
      </c>
      <c r="C87" t="s">
        <v>2059</v>
      </c>
      <c r="D87">
        <v>-29.5</v>
      </c>
      <c r="E87" t="s">
        <v>1142</v>
      </c>
    </row>
    <row r="88" spans="1:5" x14ac:dyDescent="0.15">
      <c r="A88" t="s">
        <v>114</v>
      </c>
      <c r="B88" t="s">
        <v>417</v>
      </c>
      <c r="C88" t="s">
        <v>2060</v>
      </c>
      <c r="D88">
        <v>-35.4</v>
      </c>
      <c r="E88" t="s">
        <v>1143</v>
      </c>
    </row>
    <row r="89" spans="1:5" x14ac:dyDescent="0.15">
      <c r="A89" t="s">
        <v>114</v>
      </c>
      <c r="B89" t="s">
        <v>914</v>
      </c>
      <c r="C89" t="s">
        <v>2061</v>
      </c>
      <c r="D89">
        <v>-29.2</v>
      </c>
      <c r="E89" t="s">
        <v>1144</v>
      </c>
    </row>
    <row r="90" spans="1:5" x14ac:dyDescent="0.15">
      <c r="A90" t="s">
        <v>114</v>
      </c>
      <c r="B90" t="s">
        <v>175</v>
      </c>
      <c r="C90" t="s">
        <v>2062</v>
      </c>
      <c r="D90">
        <v>-20.9</v>
      </c>
      <c r="E90" t="s">
        <v>1145</v>
      </c>
    </row>
    <row r="91" spans="1:5" x14ac:dyDescent="0.15">
      <c r="A91" t="s">
        <v>114</v>
      </c>
      <c r="B91" t="s">
        <v>838</v>
      </c>
      <c r="C91" t="s">
        <v>2063</v>
      </c>
      <c r="D91">
        <v>-24.2</v>
      </c>
      <c r="E91" t="s">
        <v>1146</v>
      </c>
    </row>
    <row r="92" spans="1:5" x14ac:dyDescent="0.15">
      <c r="A92" t="s">
        <v>114</v>
      </c>
      <c r="B92" t="s">
        <v>690</v>
      </c>
      <c r="C92" t="s">
        <v>2064</v>
      </c>
      <c r="D92">
        <v>-33.799999999999997</v>
      </c>
      <c r="E92" t="s">
        <v>1147</v>
      </c>
    </row>
    <row r="93" spans="1:5" x14ac:dyDescent="0.15">
      <c r="A93" t="s">
        <v>114</v>
      </c>
      <c r="B93" t="s">
        <v>894</v>
      </c>
      <c r="C93" t="s">
        <v>2065</v>
      </c>
      <c r="D93">
        <v>-30.9</v>
      </c>
      <c r="E93" t="s">
        <v>1148</v>
      </c>
    </row>
    <row r="94" spans="1:5" x14ac:dyDescent="0.15">
      <c r="A94" t="s">
        <v>114</v>
      </c>
      <c r="B94" t="s">
        <v>533</v>
      </c>
      <c r="C94" t="s">
        <v>2066</v>
      </c>
      <c r="D94">
        <v>-27</v>
      </c>
      <c r="E94" t="s">
        <v>1149</v>
      </c>
    </row>
    <row r="95" spans="1:5" x14ac:dyDescent="0.15">
      <c r="A95" t="s">
        <v>114</v>
      </c>
      <c r="B95" t="s">
        <v>588</v>
      </c>
      <c r="C95" t="s">
        <v>2067</v>
      </c>
      <c r="D95">
        <v>-32.799999999999997</v>
      </c>
      <c r="E95" t="s">
        <v>1150</v>
      </c>
    </row>
    <row r="96" spans="1:5" x14ac:dyDescent="0.15">
      <c r="A96" t="s">
        <v>114</v>
      </c>
      <c r="B96" t="s">
        <v>477</v>
      </c>
      <c r="C96" t="s">
        <v>2068</v>
      </c>
      <c r="D96">
        <v>-31.6</v>
      </c>
      <c r="E96" t="s">
        <v>1151</v>
      </c>
    </row>
    <row r="97" spans="1:5" x14ac:dyDescent="0.15">
      <c r="A97" t="s">
        <v>114</v>
      </c>
      <c r="B97" t="s">
        <v>989</v>
      </c>
      <c r="C97" t="s">
        <v>2069</v>
      </c>
      <c r="D97">
        <v>-28.7</v>
      </c>
      <c r="E97" t="s">
        <v>1152</v>
      </c>
    </row>
    <row r="98" spans="1:5" x14ac:dyDescent="0.15">
      <c r="A98" t="s">
        <v>114</v>
      </c>
      <c r="B98" t="s">
        <v>298</v>
      </c>
      <c r="C98" t="s">
        <v>2070</v>
      </c>
      <c r="D98">
        <v>-30.3</v>
      </c>
      <c r="E98" t="s">
        <v>1153</v>
      </c>
    </row>
    <row r="99" spans="1:5" x14ac:dyDescent="0.15">
      <c r="A99" t="s">
        <v>114</v>
      </c>
      <c r="B99" t="s">
        <v>868</v>
      </c>
      <c r="C99" t="s">
        <v>2071</v>
      </c>
      <c r="D99">
        <v>-31.2</v>
      </c>
      <c r="E99" t="s">
        <v>1154</v>
      </c>
    </row>
    <row r="100" spans="1:5" x14ac:dyDescent="0.15">
      <c r="A100" t="s">
        <v>114</v>
      </c>
      <c r="B100" t="s">
        <v>808</v>
      </c>
      <c r="C100" t="s">
        <v>2072</v>
      </c>
      <c r="D100">
        <v>-28.7</v>
      </c>
      <c r="E100" t="s">
        <v>1155</v>
      </c>
    </row>
    <row r="101" spans="1:5" x14ac:dyDescent="0.15">
      <c r="A101" t="s">
        <v>115</v>
      </c>
      <c r="B101" t="s">
        <v>642</v>
      </c>
      <c r="C101" t="s">
        <v>2073</v>
      </c>
      <c r="D101">
        <v>-17.3</v>
      </c>
      <c r="E101" t="s">
        <v>1156</v>
      </c>
    </row>
    <row r="102" spans="1:5" x14ac:dyDescent="0.15">
      <c r="A102" t="s">
        <v>115</v>
      </c>
      <c r="B102" t="s">
        <v>534</v>
      </c>
      <c r="C102" t="s">
        <v>2074</v>
      </c>
      <c r="D102">
        <v>-31.5</v>
      </c>
      <c r="E102" t="s">
        <v>1157</v>
      </c>
    </row>
    <row r="103" spans="1:5" x14ac:dyDescent="0.15">
      <c r="A103" t="s">
        <v>115</v>
      </c>
      <c r="B103" t="s">
        <v>358</v>
      </c>
      <c r="C103" t="s">
        <v>2075</v>
      </c>
      <c r="D103">
        <v>-25.2</v>
      </c>
      <c r="E103" t="s">
        <v>1158</v>
      </c>
    </row>
    <row r="104" spans="1:5" x14ac:dyDescent="0.15">
      <c r="A104" t="s">
        <v>115</v>
      </c>
      <c r="B104" t="s">
        <v>418</v>
      </c>
      <c r="C104" t="s">
        <v>2076</v>
      </c>
      <c r="D104">
        <v>-32.9</v>
      </c>
      <c r="E104" t="s">
        <v>1159</v>
      </c>
    </row>
    <row r="105" spans="1:5" x14ac:dyDescent="0.15">
      <c r="A105" t="s">
        <v>115</v>
      </c>
      <c r="B105" t="s">
        <v>299</v>
      </c>
      <c r="C105" t="s">
        <v>2077</v>
      </c>
      <c r="D105">
        <v>-29.6</v>
      </c>
      <c r="E105" t="s">
        <v>1160</v>
      </c>
    </row>
    <row r="106" spans="1:5" x14ac:dyDescent="0.15">
      <c r="A106" t="s">
        <v>115</v>
      </c>
      <c r="B106" t="s">
        <v>589</v>
      </c>
      <c r="C106" t="s">
        <v>2078</v>
      </c>
      <c r="D106">
        <v>-33.700000000000003</v>
      </c>
      <c r="E106" t="s">
        <v>1161</v>
      </c>
    </row>
    <row r="107" spans="1:5" x14ac:dyDescent="0.15">
      <c r="A107" t="s">
        <v>115</v>
      </c>
      <c r="B107" t="s">
        <v>238</v>
      </c>
      <c r="C107" t="s">
        <v>2079</v>
      </c>
      <c r="D107">
        <v>-22.9</v>
      </c>
      <c r="E107" t="s">
        <v>1162</v>
      </c>
    </row>
    <row r="108" spans="1:5" x14ac:dyDescent="0.15">
      <c r="A108" t="s">
        <v>115</v>
      </c>
      <c r="B108" t="s">
        <v>478</v>
      </c>
      <c r="C108" t="s">
        <v>2080</v>
      </c>
      <c r="D108">
        <v>-19.600000000000001</v>
      </c>
      <c r="E108" t="s">
        <v>1163</v>
      </c>
    </row>
    <row r="109" spans="1:5" x14ac:dyDescent="0.15">
      <c r="A109" t="s">
        <v>115</v>
      </c>
      <c r="B109" t="s">
        <v>176</v>
      </c>
      <c r="C109" t="s">
        <v>2081</v>
      </c>
      <c r="D109">
        <v>-27.6</v>
      </c>
      <c r="E109" t="s">
        <v>1164</v>
      </c>
    </row>
    <row r="110" spans="1:5" x14ac:dyDescent="0.15">
      <c r="A110" t="s">
        <v>116</v>
      </c>
      <c r="B110" t="s">
        <v>359</v>
      </c>
      <c r="C110" t="s">
        <v>2082</v>
      </c>
      <c r="D110">
        <v>-34</v>
      </c>
      <c r="E110" t="s">
        <v>1165</v>
      </c>
    </row>
    <row r="111" spans="1:5" x14ac:dyDescent="0.15">
      <c r="A111" t="s">
        <v>116</v>
      </c>
      <c r="B111" t="s">
        <v>691</v>
      </c>
      <c r="C111" t="s">
        <v>2083</v>
      </c>
      <c r="D111">
        <v>-26.7</v>
      </c>
      <c r="E111" t="s">
        <v>1166</v>
      </c>
    </row>
    <row r="112" spans="1:5" x14ac:dyDescent="0.15">
      <c r="A112" t="s">
        <v>116</v>
      </c>
      <c r="B112" t="s">
        <v>177</v>
      </c>
      <c r="C112" t="s">
        <v>2084</v>
      </c>
      <c r="D112">
        <v>-30.7</v>
      </c>
      <c r="E112" t="s">
        <v>1167</v>
      </c>
    </row>
    <row r="113" spans="1:5" x14ac:dyDescent="0.15">
      <c r="A113" t="s">
        <v>116</v>
      </c>
      <c r="B113" t="s">
        <v>773</v>
      </c>
      <c r="C113" t="s">
        <v>2085</v>
      </c>
      <c r="D113">
        <v>-29.5</v>
      </c>
      <c r="E113" t="s">
        <v>1168</v>
      </c>
    </row>
    <row r="114" spans="1:5" x14ac:dyDescent="0.15">
      <c r="A114" t="s">
        <v>116</v>
      </c>
      <c r="B114" t="s">
        <v>643</v>
      </c>
      <c r="C114" t="s">
        <v>2086</v>
      </c>
      <c r="D114">
        <v>-27.2</v>
      </c>
      <c r="E114" t="s">
        <v>1169</v>
      </c>
    </row>
    <row r="115" spans="1:5" x14ac:dyDescent="0.15">
      <c r="A115" t="s">
        <v>116</v>
      </c>
      <c r="B115" t="s">
        <v>535</v>
      </c>
      <c r="C115" t="s">
        <v>2087</v>
      </c>
      <c r="D115">
        <v>-28.8</v>
      </c>
      <c r="E115" t="s">
        <v>1170</v>
      </c>
    </row>
    <row r="116" spans="1:5" x14ac:dyDescent="0.15">
      <c r="A116" t="s">
        <v>116</v>
      </c>
      <c r="B116" t="s">
        <v>300</v>
      </c>
      <c r="C116" t="s">
        <v>2088</v>
      </c>
      <c r="D116">
        <v>-26</v>
      </c>
      <c r="E116" t="s">
        <v>1171</v>
      </c>
    </row>
    <row r="117" spans="1:5" x14ac:dyDescent="0.15">
      <c r="A117" t="s">
        <v>116</v>
      </c>
      <c r="B117" t="s">
        <v>590</v>
      </c>
      <c r="C117" t="s">
        <v>2089</v>
      </c>
      <c r="D117">
        <v>-22.7</v>
      </c>
      <c r="E117" t="s">
        <v>1172</v>
      </c>
    </row>
    <row r="118" spans="1:5" x14ac:dyDescent="0.15">
      <c r="A118" t="s">
        <v>116</v>
      </c>
      <c r="B118" t="s">
        <v>419</v>
      </c>
      <c r="C118" t="s">
        <v>2090</v>
      </c>
      <c r="D118">
        <v>-24.2</v>
      </c>
      <c r="E118" t="s">
        <v>1173</v>
      </c>
    </row>
    <row r="119" spans="1:5" x14ac:dyDescent="0.15">
      <c r="A119" t="s">
        <v>116</v>
      </c>
      <c r="B119" t="s">
        <v>736</v>
      </c>
      <c r="C119" t="s">
        <v>2091</v>
      </c>
      <c r="D119">
        <v>-29.2</v>
      </c>
      <c r="E119" t="s">
        <v>1174</v>
      </c>
    </row>
    <row r="120" spans="1:5" x14ac:dyDescent="0.15">
      <c r="A120" t="s">
        <v>116</v>
      </c>
      <c r="B120" t="s">
        <v>239</v>
      </c>
      <c r="C120" t="s">
        <v>2092</v>
      </c>
      <c r="D120">
        <v>-28.3</v>
      </c>
      <c r="E120" t="s">
        <v>1175</v>
      </c>
    </row>
    <row r="121" spans="1:5" x14ac:dyDescent="0.15">
      <c r="A121" t="s">
        <v>116</v>
      </c>
      <c r="B121" t="s">
        <v>479</v>
      </c>
      <c r="C121" t="s">
        <v>2093</v>
      </c>
      <c r="D121">
        <v>-17.8</v>
      </c>
      <c r="E121" t="s">
        <v>1176</v>
      </c>
    </row>
    <row r="122" spans="1:5" x14ac:dyDescent="0.15">
      <c r="A122" t="s">
        <v>117</v>
      </c>
      <c r="B122" t="s">
        <v>953</v>
      </c>
      <c r="C122" t="s">
        <v>2094</v>
      </c>
      <c r="D122">
        <v>-33.200000000000003</v>
      </c>
      <c r="E122" t="s">
        <v>1177</v>
      </c>
    </row>
    <row r="123" spans="1:5" x14ac:dyDescent="0.15">
      <c r="A123" t="s">
        <v>117</v>
      </c>
      <c r="B123" t="s">
        <v>178</v>
      </c>
      <c r="C123" t="s">
        <v>2095</v>
      </c>
      <c r="D123">
        <v>-30.8</v>
      </c>
      <c r="E123" t="s">
        <v>1178</v>
      </c>
    </row>
    <row r="124" spans="1:5" x14ac:dyDescent="0.15">
      <c r="A124" t="s">
        <v>117</v>
      </c>
      <c r="B124" t="s">
        <v>692</v>
      </c>
      <c r="C124" t="s">
        <v>2096</v>
      </c>
      <c r="D124">
        <v>-25.9</v>
      </c>
      <c r="E124" t="s">
        <v>1179</v>
      </c>
    </row>
    <row r="125" spans="1:5" x14ac:dyDescent="0.15">
      <c r="A125" t="s">
        <v>117</v>
      </c>
      <c r="B125" t="s">
        <v>774</v>
      </c>
      <c r="C125" t="s">
        <v>2097</v>
      </c>
      <c r="D125">
        <v>-29.4</v>
      </c>
      <c r="E125" t="s">
        <v>1180</v>
      </c>
    </row>
    <row r="126" spans="1:5" x14ac:dyDescent="0.15">
      <c r="A126" t="s">
        <v>117</v>
      </c>
      <c r="B126" t="s">
        <v>934</v>
      </c>
      <c r="C126" t="s">
        <v>2098</v>
      </c>
      <c r="D126">
        <v>-29.1</v>
      </c>
      <c r="E126" t="s">
        <v>1181</v>
      </c>
    </row>
    <row r="127" spans="1:5" x14ac:dyDescent="0.15">
      <c r="A127" t="s">
        <v>117</v>
      </c>
      <c r="B127" t="s">
        <v>737</v>
      </c>
      <c r="C127" t="s">
        <v>2099</v>
      </c>
      <c r="D127">
        <v>-28.3</v>
      </c>
      <c r="E127" t="s">
        <v>1182</v>
      </c>
    </row>
    <row r="128" spans="1:5" x14ac:dyDescent="0.15">
      <c r="A128" t="s">
        <v>117</v>
      </c>
      <c r="B128" t="s">
        <v>591</v>
      </c>
      <c r="C128" t="s">
        <v>2100</v>
      </c>
      <c r="D128">
        <v>-26.3</v>
      </c>
      <c r="E128" t="s">
        <v>1183</v>
      </c>
    </row>
    <row r="129" spans="1:5" x14ac:dyDescent="0.15">
      <c r="A129" t="s">
        <v>117</v>
      </c>
      <c r="B129" t="s">
        <v>360</v>
      </c>
      <c r="C129" t="s">
        <v>2101</v>
      </c>
      <c r="D129">
        <v>-32.1</v>
      </c>
      <c r="E129" t="s">
        <v>1184</v>
      </c>
    </row>
    <row r="130" spans="1:5" x14ac:dyDescent="0.15">
      <c r="A130" t="s">
        <v>117</v>
      </c>
      <c r="B130" t="s">
        <v>301</v>
      </c>
      <c r="C130" t="s">
        <v>2102</v>
      </c>
      <c r="D130">
        <v>-31.3</v>
      </c>
      <c r="E130" t="s">
        <v>1185</v>
      </c>
    </row>
    <row r="131" spans="1:5" x14ac:dyDescent="0.15">
      <c r="A131" t="s">
        <v>117</v>
      </c>
      <c r="B131" t="s">
        <v>809</v>
      </c>
      <c r="C131" t="s">
        <v>2103</v>
      </c>
      <c r="D131">
        <v>-38.200000000000003</v>
      </c>
      <c r="E131" t="s">
        <v>1186</v>
      </c>
    </row>
    <row r="132" spans="1:5" x14ac:dyDescent="0.15">
      <c r="A132" t="s">
        <v>117</v>
      </c>
      <c r="B132" t="s">
        <v>458</v>
      </c>
      <c r="C132" t="s">
        <v>2104</v>
      </c>
      <c r="D132">
        <v>-28.4</v>
      </c>
      <c r="E132" t="s">
        <v>1187</v>
      </c>
    </row>
    <row r="133" spans="1:5" x14ac:dyDescent="0.15">
      <c r="A133" t="s">
        <v>117</v>
      </c>
      <c r="B133" t="s">
        <v>240</v>
      </c>
      <c r="C133" t="s">
        <v>2105</v>
      </c>
      <c r="D133">
        <v>-26.8</v>
      </c>
      <c r="E133" t="s">
        <v>1188</v>
      </c>
    </row>
    <row r="134" spans="1:5" x14ac:dyDescent="0.15">
      <c r="A134" t="s">
        <v>117</v>
      </c>
      <c r="B134" t="s">
        <v>839</v>
      </c>
      <c r="C134" t="s">
        <v>2106</v>
      </c>
      <c r="D134">
        <v>-29.6</v>
      </c>
      <c r="E134" t="s">
        <v>1189</v>
      </c>
    </row>
    <row r="135" spans="1:5" x14ac:dyDescent="0.15">
      <c r="A135" t="s">
        <v>117</v>
      </c>
      <c r="B135" t="s">
        <v>536</v>
      </c>
      <c r="C135" t="s">
        <v>2107</v>
      </c>
      <c r="D135">
        <v>-31.8</v>
      </c>
      <c r="E135" t="s">
        <v>1190</v>
      </c>
    </row>
    <row r="136" spans="1:5" x14ac:dyDescent="0.15">
      <c r="A136" t="s">
        <v>117</v>
      </c>
      <c r="B136" t="s">
        <v>644</v>
      </c>
      <c r="C136" t="s">
        <v>2108</v>
      </c>
      <c r="D136">
        <v>-29.4</v>
      </c>
      <c r="E136" t="s">
        <v>1191</v>
      </c>
    </row>
    <row r="137" spans="1:5" x14ac:dyDescent="0.15">
      <c r="A137" t="s">
        <v>117</v>
      </c>
      <c r="B137" t="s">
        <v>480</v>
      </c>
      <c r="C137" t="s">
        <v>2109</v>
      </c>
      <c r="D137">
        <v>-29</v>
      </c>
      <c r="E137" t="s">
        <v>1192</v>
      </c>
    </row>
    <row r="138" spans="1:5" x14ac:dyDescent="0.15">
      <c r="A138" t="s">
        <v>117</v>
      </c>
      <c r="B138" t="s">
        <v>328</v>
      </c>
      <c r="C138" t="s">
        <v>2110</v>
      </c>
      <c r="D138">
        <v>-27.7</v>
      </c>
      <c r="E138" t="s">
        <v>1193</v>
      </c>
    </row>
    <row r="139" spans="1:5" x14ac:dyDescent="0.15">
      <c r="A139" t="s">
        <v>117</v>
      </c>
      <c r="B139" t="s">
        <v>869</v>
      </c>
      <c r="C139" t="s">
        <v>2111</v>
      </c>
      <c r="D139">
        <v>-29.8</v>
      </c>
      <c r="E139" t="s">
        <v>1194</v>
      </c>
    </row>
    <row r="140" spans="1:5" x14ac:dyDescent="0.15">
      <c r="A140" t="s">
        <v>117</v>
      </c>
      <c r="B140" t="s">
        <v>420</v>
      </c>
      <c r="C140" t="s">
        <v>2112</v>
      </c>
      <c r="D140">
        <v>-22.1</v>
      </c>
      <c r="E140" t="s">
        <v>1195</v>
      </c>
    </row>
    <row r="141" spans="1:5" x14ac:dyDescent="0.15">
      <c r="A141" t="s">
        <v>118</v>
      </c>
      <c r="B141" t="s">
        <v>241</v>
      </c>
      <c r="C141" t="s">
        <v>2113</v>
      </c>
      <c r="D141">
        <v>-27.5</v>
      </c>
      <c r="E141" t="s">
        <v>1196</v>
      </c>
    </row>
    <row r="142" spans="1:5" x14ac:dyDescent="0.15">
      <c r="A142" t="s">
        <v>118</v>
      </c>
      <c r="B142" t="s">
        <v>693</v>
      </c>
      <c r="C142" t="s">
        <v>2114</v>
      </c>
      <c r="D142">
        <v>-30.3</v>
      </c>
      <c r="E142" t="s">
        <v>1197</v>
      </c>
    </row>
    <row r="143" spans="1:5" x14ac:dyDescent="0.15">
      <c r="A143" t="s">
        <v>118</v>
      </c>
      <c r="B143" t="s">
        <v>481</v>
      </c>
      <c r="C143" t="s">
        <v>2115</v>
      </c>
      <c r="D143">
        <v>-24.9</v>
      </c>
      <c r="E143" t="s">
        <v>1198</v>
      </c>
    </row>
    <row r="144" spans="1:5" x14ac:dyDescent="0.15">
      <c r="A144" t="s">
        <v>118</v>
      </c>
      <c r="B144" t="s">
        <v>361</v>
      </c>
      <c r="C144" t="s">
        <v>2116</v>
      </c>
      <c r="D144">
        <v>-21.1</v>
      </c>
      <c r="E144" t="s">
        <v>1199</v>
      </c>
    </row>
    <row r="145" spans="1:5" x14ac:dyDescent="0.15">
      <c r="A145" t="s">
        <v>118</v>
      </c>
      <c r="B145" t="s">
        <v>592</v>
      </c>
      <c r="C145" t="s">
        <v>2117</v>
      </c>
      <c r="D145">
        <v>-21.3</v>
      </c>
      <c r="E145" t="s">
        <v>1200</v>
      </c>
    </row>
    <row r="146" spans="1:5" x14ac:dyDescent="0.15">
      <c r="A146" t="s">
        <v>118</v>
      </c>
      <c r="B146" t="s">
        <v>421</v>
      </c>
      <c r="C146" t="s">
        <v>2118</v>
      </c>
      <c r="D146">
        <v>-20.6</v>
      </c>
      <c r="E146" t="s">
        <v>1201</v>
      </c>
    </row>
    <row r="147" spans="1:5" x14ac:dyDescent="0.15">
      <c r="A147" t="s">
        <v>118</v>
      </c>
      <c r="B147" t="s">
        <v>645</v>
      </c>
      <c r="C147" t="s">
        <v>2119</v>
      </c>
      <c r="D147">
        <v>-20.8</v>
      </c>
      <c r="E147" t="s">
        <v>1202</v>
      </c>
    </row>
    <row r="148" spans="1:5" x14ac:dyDescent="0.15">
      <c r="A148" t="s">
        <v>118</v>
      </c>
      <c r="B148" t="s">
        <v>738</v>
      </c>
      <c r="C148" t="s">
        <v>2120</v>
      </c>
      <c r="D148">
        <v>-26.7</v>
      </c>
      <c r="E148" t="s">
        <v>1203</v>
      </c>
    </row>
    <row r="149" spans="1:5" x14ac:dyDescent="0.15">
      <c r="A149" t="s">
        <v>118</v>
      </c>
      <c r="B149" t="s">
        <v>179</v>
      </c>
      <c r="C149" t="s">
        <v>2121</v>
      </c>
      <c r="D149">
        <v>-16.7</v>
      </c>
      <c r="E149" t="s">
        <v>1204</v>
      </c>
    </row>
    <row r="150" spans="1:5" x14ac:dyDescent="0.15">
      <c r="A150" t="s">
        <v>118</v>
      </c>
      <c r="B150" t="s">
        <v>537</v>
      </c>
      <c r="C150" t="s">
        <v>2122</v>
      </c>
      <c r="D150">
        <v>-19.399999999999999</v>
      </c>
      <c r="E150" t="s">
        <v>1205</v>
      </c>
    </row>
    <row r="151" spans="1:5" x14ac:dyDescent="0.15">
      <c r="A151" t="s">
        <v>118</v>
      </c>
      <c r="B151" t="s">
        <v>302</v>
      </c>
      <c r="C151" t="s">
        <v>2123</v>
      </c>
      <c r="D151">
        <v>-13.4</v>
      </c>
      <c r="E151" t="s">
        <v>1206</v>
      </c>
    </row>
    <row r="152" spans="1:5" x14ac:dyDescent="0.15">
      <c r="A152" t="s">
        <v>119</v>
      </c>
      <c r="B152" t="s">
        <v>538</v>
      </c>
      <c r="C152" t="s">
        <v>2124</v>
      </c>
      <c r="D152">
        <v>-27.8</v>
      </c>
      <c r="E152" t="s">
        <v>1207</v>
      </c>
    </row>
    <row r="153" spans="1:5" x14ac:dyDescent="0.15">
      <c r="A153" t="s">
        <v>119</v>
      </c>
      <c r="B153" t="s">
        <v>593</v>
      </c>
      <c r="C153" t="s">
        <v>2125</v>
      </c>
      <c r="D153">
        <v>-23.4</v>
      </c>
      <c r="E153" t="s">
        <v>1208</v>
      </c>
    </row>
    <row r="154" spans="1:5" x14ac:dyDescent="0.15">
      <c r="A154" t="s">
        <v>119</v>
      </c>
      <c r="B154" t="s">
        <v>362</v>
      </c>
      <c r="C154" t="s">
        <v>2126</v>
      </c>
      <c r="D154">
        <v>-29.2</v>
      </c>
      <c r="E154" t="s">
        <v>1209</v>
      </c>
    </row>
    <row r="155" spans="1:5" x14ac:dyDescent="0.15">
      <c r="A155" t="s">
        <v>119</v>
      </c>
      <c r="B155" t="s">
        <v>422</v>
      </c>
      <c r="C155" t="s">
        <v>2127</v>
      </c>
      <c r="D155">
        <v>-19.8</v>
      </c>
      <c r="E155" t="s">
        <v>1210</v>
      </c>
    </row>
    <row r="156" spans="1:5" x14ac:dyDescent="0.15">
      <c r="A156" t="s">
        <v>119</v>
      </c>
      <c r="B156" t="s">
        <v>303</v>
      </c>
      <c r="C156" t="s">
        <v>2128</v>
      </c>
      <c r="D156">
        <v>-25.9</v>
      </c>
      <c r="E156" t="s">
        <v>1211</v>
      </c>
    </row>
    <row r="157" spans="1:5" x14ac:dyDescent="0.15">
      <c r="A157" t="s">
        <v>119</v>
      </c>
      <c r="B157" t="s">
        <v>482</v>
      </c>
      <c r="C157" t="s">
        <v>2129</v>
      </c>
      <c r="D157">
        <v>-26.7</v>
      </c>
      <c r="E157" t="s">
        <v>1212</v>
      </c>
    </row>
    <row r="158" spans="1:5" x14ac:dyDescent="0.15">
      <c r="A158" t="s">
        <v>119</v>
      </c>
      <c r="B158" t="s">
        <v>242</v>
      </c>
      <c r="C158" t="s">
        <v>2130</v>
      </c>
      <c r="D158">
        <v>-15.5</v>
      </c>
      <c r="E158" t="s">
        <v>1213</v>
      </c>
    </row>
    <row r="159" spans="1:5" x14ac:dyDescent="0.15">
      <c r="A159" t="s">
        <v>119</v>
      </c>
      <c r="B159" t="s">
        <v>180</v>
      </c>
      <c r="C159" t="s">
        <v>2131</v>
      </c>
      <c r="D159">
        <v>-12.1</v>
      </c>
      <c r="E159" t="s">
        <v>1214</v>
      </c>
    </row>
    <row r="160" spans="1:5" x14ac:dyDescent="0.15">
      <c r="A160" t="s">
        <v>120</v>
      </c>
      <c r="B160" t="s">
        <v>423</v>
      </c>
      <c r="C160" t="s">
        <v>2132</v>
      </c>
      <c r="D160">
        <v>-20.5</v>
      </c>
      <c r="E160" t="s">
        <v>1215</v>
      </c>
    </row>
    <row r="161" spans="1:5" x14ac:dyDescent="0.15">
      <c r="A161" t="s">
        <v>120</v>
      </c>
      <c r="B161" t="s">
        <v>539</v>
      </c>
      <c r="C161" t="s">
        <v>2133</v>
      </c>
      <c r="D161">
        <v>-19</v>
      </c>
      <c r="E161" t="s">
        <v>1216</v>
      </c>
    </row>
    <row r="162" spans="1:5" x14ac:dyDescent="0.15">
      <c r="A162" t="s">
        <v>120</v>
      </c>
      <c r="B162" t="s">
        <v>304</v>
      </c>
      <c r="C162" t="s">
        <v>2134</v>
      </c>
      <c r="D162">
        <v>-18.8</v>
      </c>
      <c r="E162" t="s">
        <v>1217</v>
      </c>
    </row>
    <row r="163" spans="1:5" x14ac:dyDescent="0.15">
      <c r="A163" t="s">
        <v>120</v>
      </c>
      <c r="B163" t="s">
        <v>363</v>
      </c>
      <c r="C163" t="s">
        <v>2135</v>
      </c>
      <c r="D163">
        <v>-14.6</v>
      </c>
      <c r="E163" t="s">
        <v>1218</v>
      </c>
    </row>
    <row r="164" spans="1:5" x14ac:dyDescent="0.15">
      <c r="A164" t="s">
        <v>120</v>
      </c>
      <c r="B164" t="s">
        <v>594</v>
      </c>
      <c r="C164" t="s">
        <v>2136</v>
      </c>
      <c r="D164">
        <v>-19.600000000000001</v>
      </c>
      <c r="E164" t="s">
        <v>1219</v>
      </c>
    </row>
    <row r="165" spans="1:5" x14ac:dyDescent="0.15">
      <c r="A165" t="s">
        <v>120</v>
      </c>
      <c r="B165" t="s">
        <v>483</v>
      </c>
      <c r="C165" t="s">
        <v>2137</v>
      </c>
      <c r="D165">
        <v>-21.7</v>
      </c>
      <c r="E165" t="s">
        <v>1220</v>
      </c>
    </row>
    <row r="166" spans="1:5" x14ac:dyDescent="0.15">
      <c r="A166" t="s">
        <v>120</v>
      </c>
      <c r="B166" t="s">
        <v>181</v>
      </c>
      <c r="C166" t="s">
        <v>2138</v>
      </c>
      <c r="D166">
        <v>-18.2</v>
      </c>
      <c r="E166" t="s">
        <v>1221</v>
      </c>
    </row>
    <row r="167" spans="1:5" x14ac:dyDescent="0.15">
      <c r="A167" t="s">
        <v>120</v>
      </c>
      <c r="B167" t="s">
        <v>646</v>
      </c>
      <c r="C167" t="s">
        <v>2139</v>
      </c>
      <c r="D167">
        <v>-15.6</v>
      </c>
      <c r="E167" t="s">
        <v>1222</v>
      </c>
    </row>
    <row r="168" spans="1:5" x14ac:dyDescent="0.15">
      <c r="A168" t="s">
        <v>120</v>
      </c>
      <c r="B168" t="s">
        <v>243</v>
      </c>
      <c r="C168" t="s">
        <v>2140</v>
      </c>
      <c r="D168">
        <v>-11.6</v>
      </c>
      <c r="E168" t="s">
        <v>1223</v>
      </c>
    </row>
    <row r="169" spans="1:5" x14ac:dyDescent="0.15">
      <c r="A169" t="s">
        <v>120</v>
      </c>
      <c r="B169" t="s">
        <v>694</v>
      </c>
      <c r="C169" t="s">
        <v>2141</v>
      </c>
      <c r="D169">
        <v>-13.7</v>
      </c>
      <c r="E169" t="s">
        <v>1224</v>
      </c>
    </row>
    <row r="170" spans="1:5" x14ac:dyDescent="0.15">
      <c r="A170" t="s">
        <v>121</v>
      </c>
      <c r="B170" t="s">
        <v>182</v>
      </c>
      <c r="C170" t="s">
        <v>2142</v>
      </c>
      <c r="D170">
        <v>-16.2</v>
      </c>
      <c r="E170" t="s">
        <v>1225</v>
      </c>
    </row>
    <row r="171" spans="1:5" x14ac:dyDescent="0.15">
      <c r="A171" t="s">
        <v>121</v>
      </c>
      <c r="B171" t="s">
        <v>364</v>
      </c>
      <c r="C171" t="s">
        <v>2143</v>
      </c>
      <c r="D171">
        <v>-21.9</v>
      </c>
      <c r="E171" t="s">
        <v>1226</v>
      </c>
    </row>
    <row r="172" spans="1:5" x14ac:dyDescent="0.15">
      <c r="A172" t="s">
        <v>121</v>
      </c>
      <c r="B172" t="s">
        <v>244</v>
      </c>
      <c r="C172" t="s">
        <v>2144</v>
      </c>
      <c r="D172">
        <v>-11</v>
      </c>
      <c r="E172" t="s">
        <v>1227</v>
      </c>
    </row>
    <row r="173" spans="1:5" x14ac:dyDescent="0.15">
      <c r="A173" t="s">
        <v>121</v>
      </c>
      <c r="B173" t="s">
        <v>424</v>
      </c>
      <c r="C173" t="s">
        <v>2145</v>
      </c>
      <c r="D173">
        <v>-13</v>
      </c>
      <c r="E173" t="s">
        <v>1228</v>
      </c>
    </row>
    <row r="174" spans="1:5" x14ac:dyDescent="0.15">
      <c r="A174" t="s">
        <v>121</v>
      </c>
      <c r="B174" t="s">
        <v>484</v>
      </c>
      <c r="C174" t="s">
        <v>2146</v>
      </c>
      <c r="D174">
        <v>-24.8</v>
      </c>
      <c r="E174" t="s">
        <v>1229</v>
      </c>
    </row>
    <row r="175" spans="1:5" x14ac:dyDescent="0.15">
      <c r="A175" t="s">
        <v>121</v>
      </c>
      <c r="B175" t="s">
        <v>305</v>
      </c>
      <c r="C175" t="s">
        <v>2147</v>
      </c>
      <c r="D175">
        <v>-12.7</v>
      </c>
      <c r="E175" t="s">
        <v>1230</v>
      </c>
    </row>
    <row r="176" spans="1:5" x14ac:dyDescent="0.15">
      <c r="A176" t="s">
        <v>122</v>
      </c>
      <c r="B176" t="s">
        <v>915</v>
      </c>
      <c r="C176" t="s">
        <v>2148</v>
      </c>
      <c r="D176">
        <v>-10.7</v>
      </c>
      <c r="E176" t="s">
        <v>1231</v>
      </c>
    </row>
    <row r="177" spans="1:5" x14ac:dyDescent="0.15">
      <c r="A177" t="s">
        <v>122</v>
      </c>
      <c r="B177" t="s">
        <v>183</v>
      </c>
      <c r="C177" t="s">
        <v>2149</v>
      </c>
      <c r="D177">
        <v>-22.4</v>
      </c>
      <c r="E177" t="s">
        <v>1232</v>
      </c>
    </row>
    <row r="178" spans="1:5" x14ac:dyDescent="0.15">
      <c r="A178" t="s">
        <v>122</v>
      </c>
      <c r="B178" t="s">
        <v>810</v>
      </c>
      <c r="C178" t="s">
        <v>2150</v>
      </c>
      <c r="D178">
        <v>-16</v>
      </c>
      <c r="E178" t="s">
        <v>1233</v>
      </c>
    </row>
    <row r="179" spans="1:5" x14ac:dyDescent="0.15">
      <c r="A179" t="s">
        <v>122</v>
      </c>
      <c r="B179" t="s">
        <v>540</v>
      </c>
      <c r="C179" t="s">
        <v>2151</v>
      </c>
      <c r="D179">
        <v>-11.2</v>
      </c>
      <c r="E179" t="s">
        <v>1234</v>
      </c>
    </row>
    <row r="180" spans="1:5" x14ac:dyDescent="0.15">
      <c r="A180" t="s">
        <v>122</v>
      </c>
      <c r="B180" t="s">
        <v>990</v>
      </c>
      <c r="C180" t="s">
        <v>2152</v>
      </c>
      <c r="D180">
        <v>-15.1</v>
      </c>
      <c r="E180" t="s">
        <v>1235</v>
      </c>
    </row>
    <row r="181" spans="1:5" x14ac:dyDescent="0.15">
      <c r="A181" t="s">
        <v>122</v>
      </c>
      <c r="B181" t="s">
        <v>739</v>
      </c>
      <c r="C181" t="s">
        <v>2153</v>
      </c>
      <c r="D181">
        <v>-16.399999999999999</v>
      </c>
      <c r="E181" t="s">
        <v>1236</v>
      </c>
    </row>
    <row r="182" spans="1:5" x14ac:dyDescent="0.15">
      <c r="A182" t="s">
        <v>122</v>
      </c>
      <c r="B182" t="s">
        <v>245</v>
      </c>
      <c r="C182" t="s">
        <v>2154</v>
      </c>
      <c r="D182">
        <v>-16.2</v>
      </c>
      <c r="E182" t="s">
        <v>1237</v>
      </c>
    </row>
    <row r="183" spans="1:5" x14ac:dyDescent="0.15">
      <c r="A183" t="s">
        <v>122</v>
      </c>
      <c r="B183" t="s">
        <v>365</v>
      </c>
      <c r="C183" t="s">
        <v>2155</v>
      </c>
      <c r="D183">
        <v>-15.8</v>
      </c>
      <c r="E183" t="s">
        <v>1238</v>
      </c>
    </row>
    <row r="184" spans="1:5" x14ac:dyDescent="0.15">
      <c r="A184" t="s">
        <v>122</v>
      </c>
      <c r="B184" t="s">
        <v>870</v>
      </c>
      <c r="C184" t="s">
        <v>2156</v>
      </c>
      <c r="D184">
        <v>-24.7</v>
      </c>
      <c r="E184" t="s">
        <v>1239</v>
      </c>
    </row>
    <row r="185" spans="1:5" x14ac:dyDescent="0.15">
      <c r="A185" t="s">
        <v>122</v>
      </c>
      <c r="B185" t="s">
        <v>968</v>
      </c>
      <c r="C185" t="s">
        <v>2157</v>
      </c>
      <c r="D185">
        <v>-12.3</v>
      </c>
      <c r="E185" t="s">
        <v>1240</v>
      </c>
    </row>
    <row r="186" spans="1:5" x14ac:dyDescent="0.15">
      <c r="A186" t="s">
        <v>122</v>
      </c>
      <c r="B186" t="s">
        <v>979</v>
      </c>
      <c r="C186" t="s">
        <v>2158</v>
      </c>
      <c r="D186">
        <v>-12.6</v>
      </c>
      <c r="E186" t="s">
        <v>1241</v>
      </c>
    </row>
    <row r="187" spans="1:5" x14ac:dyDescent="0.15">
      <c r="A187" t="s">
        <v>122</v>
      </c>
      <c r="B187" t="s">
        <v>1000</v>
      </c>
      <c r="C187" t="s">
        <v>2159</v>
      </c>
      <c r="D187">
        <v>-10.9</v>
      </c>
      <c r="E187" t="s">
        <v>1242</v>
      </c>
    </row>
    <row r="188" spans="1:5" x14ac:dyDescent="0.15">
      <c r="A188" t="s">
        <v>122</v>
      </c>
      <c r="B188" t="s">
        <v>895</v>
      </c>
      <c r="C188" t="s">
        <v>2160</v>
      </c>
      <c r="D188">
        <v>-17.7</v>
      </c>
      <c r="E188" t="s">
        <v>1243</v>
      </c>
    </row>
    <row r="189" spans="1:5" x14ac:dyDescent="0.15">
      <c r="A189" t="s">
        <v>122</v>
      </c>
      <c r="B189" t="s">
        <v>840</v>
      </c>
      <c r="C189" t="s">
        <v>2161</v>
      </c>
      <c r="D189">
        <v>-10.5</v>
      </c>
      <c r="E189" t="s">
        <v>1244</v>
      </c>
    </row>
    <row r="190" spans="1:5" x14ac:dyDescent="0.15">
      <c r="A190" t="s">
        <v>122</v>
      </c>
      <c r="B190" t="s">
        <v>425</v>
      </c>
      <c r="C190" t="s">
        <v>2162</v>
      </c>
      <c r="D190">
        <v>-16.2</v>
      </c>
      <c r="E190" t="s">
        <v>1245</v>
      </c>
    </row>
    <row r="191" spans="1:5" x14ac:dyDescent="0.15">
      <c r="A191" t="s">
        <v>122</v>
      </c>
      <c r="B191" t="s">
        <v>485</v>
      </c>
      <c r="C191" t="s">
        <v>2163</v>
      </c>
      <c r="D191">
        <v>-18.3</v>
      </c>
      <c r="E191" t="s">
        <v>1246</v>
      </c>
    </row>
    <row r="192" spans="1:5" x14ac:dyDescent="0.15">
      <c r="A192" t="s">
        <v>122</v>
      </c>
      <c r="B192" t="s">
        <v>695</v>
      </c>
      <c r="C192" t="s">
        <v>2164</v>
      </c>
      <c r="D192">
        <v>-18</v>
      </c>
      <c r="E192" t="s">
        <v>1247</v>
      </c>
    </row>
    <row r="193" spans="1:5" x14ac:dyDescent="0.15">
      <c r="A193" t="s">
        <v>122</v>
      </c>
      <c r="B193" t="s">
        <v>647</v>
      </c>
      <c r="C193" t="s">
        <v>2165</v>
      </c>
      <c r="D193">
        <v>-14.2</v>
      </c>
      <c r="E193" t="s">
        <v>1248</v>
      </c>
    </row>
    <row r="194" spans="1:5" x14ac:dyDescent="0.15">
      <c r="A194" t="s">
        <v>122</v>
      </c>
      <c r="B194" t="s">
        <v>775</v>
      </c>
      <c r="C194" t="s">
        <v>2166</v>
      </c>
      <c r="D194">
        <v>-20.100000000000001</v>
      </c>
      <c r="E194" t="s">
        <v>1249</v>
      </c>
    </row>
    <row r="195" spans="1:5" x14ac:dyDescent="0.15">
      <c r="A195" t="s">
        <v>122</v>
      </c>
      <c r="B195" t="s">
        <v>954</v>
      </c>
      <c r="C195" t="s">
        <v>2167</v>
      </c>
      <c r="D195">
        <v>-15.7</v>
      </c>
      <c r="E195" t="s">
        <v>1250</v>
      </c>
    </row>
    <row r="196" spans="1:5" x14ac:dyDescent="0.15">
      <c r="A196" t="s">
        <v>122</v>
      </c>
      <c r="B196" t="s">
        <v>935</v>
      </c>
      <c r="C196" t="s">
        <v>2168</v>
      </c>
      <c r="D196">
        <v>-17.2</v>
      </c>
      <c r="E196" t="s">
        <v>1251</v>
      </c>
    </row>
    <row r="197" spans="1:5" x14ac:dyDescent="0.15">
      <c r="A197" t="s">
        <v>122</v>
      </c>
      <c r="B197" t="s">
        <v>306</v>
      </c>
      <c r="C197" t="s">
        <v>2169</v>
      </c>
      <c r="D197">
        <v>-16.399999999999999</v>
      </c>
      <c r="E197" t="s">
        <v>1252</v>
      </c>
    </row>
    <row r="198" spans="1:5" x14ac:dyDescent="0.15">
      <c r="A198" t="s">
        <v>122</v>
      </c>
      <c r="B198" t="s">
        <v>595</v>
      </c>
      <c r="C198" t="s">
        <v>2170</v>
      </c>
      <c r="D198">
        <v>-20.2</v>
      </c>
      <c r="E198" t="s">
        <v>1253</v>
      </c>
    </row>
    <row r="199" spans="1:5" x14ac:dyDescent="0.15">
      <c r="A199" t="s">
        <v>123</v>
      </c>
      <c r="B199" t="s">
        <v>980</v>
      </c>
      <c r="C199" t="s">
        <v>2171</v>
      </c>
      <c r="D199">
        <v>-10.4</v>
      </c>
      <c r="E199" t="s">
        <v>1254</v>
      </c>
    </row>
    <row r="200" spans="1:5" x14ac:dyDescent="0.15">
      <c r="A200" t="s">
        <v>123</v>
      </c>
      <c r="B200" t="s">
        <v>969</v>
      </c>
      <c r="C200" t="s">
        <v>2172</v>
      </c>
      <c r="D200">
        <v>-12.4</v>
      </c>
      <c r="E200" t="s">
        <v>1255</v>
      </c>
    </row>
    <row r="201" spans="1:5" x14ac:dyDescent="0.15">
      <c r="A201" t="s">
        <v>123</v>
      </c>
      <c r="B201" t="s">
        <v>811</v>
      </c>
      <c r="C201" t="s">
        <v>2173</v>
      </c>
      <c r="D201">
        <v>-17.8</v>
      </c>
      <c r="E201" t="s">
        <v>1256</v>
      </c>
    </row>
    <row r="202" spans="1:5" x14ac:dyDescent="0.15">
      <c r="A202" t="s">
        <v>123</v>
      </c>
      <c r="B202" t="s">
        <v>696</v>
      </c>
      <c r="C202" t="s">
        <v>2174</v>
      </c>
      <c r="D202">
        <v>-19</v>
      </c>
      <c r="E202" t="s">
        <v>1257</v>
      </c>
    </row>
    <row r="203" spans="1:5" x14ac:dyDescent="0.15">
      <c r="A203" t="s">
        <v>123</v>
      </c>
      <c r="B203" t="s">
        <v>541</v>
      </c>
      <c r="C203" t="s">
        <v>2175</v>
      </c>
      <c r="D203">
        <v>-22.4</v>
      </c>
      <c r="E203" t="s">
        <v>1258</v>
      </c>
    </row>
    <row r="204" spans="1:5" x14ac:dyDescent="0.15">
      <c r="A204" t="s">
        <v>123</v>
      </c>
      <c r="B204" t="s">
        <v>1020</v>
      </c>
      <c r="C204" t="s">
        <v>2176</v>
      </c>
      <c r="D204">
        <v>-15.8</v>
      </c>
      <c r="E204" t="s">
        <v>1259</v>
      </c>
    </row>
    <row r="205" spans="1:5" x14ac:dyDescent="0.15">
      <c r="A205" t="s">
        <v>123</v>
      </c>
      <c r="B205" t="s">
        <v>936</v>
      </c>
      <c r="C205" t="s">
        <v>2177</v>
      </c>
      <c r="D205">
        <v>-18.7</v>
      </c>
      <c r="E205" t="s">
        <v>1260</v>
      </c>
    </row>
    <row r="206" spans="1:5" x14ac:dyDescent="0.15">
      <c r="A206" t="s">
        <v>123</v>
      </c>
      <c r="B206" t="s">
        <v>991</v>
      </c>
      <c r="C206" t="s">
        <v>2178</v>
      </c>
      <c r="D206">
        <v>-17</v>
      </c>
      <c r="E206" t="s">
        <v>1261</v>
      </c>
    </row>
    <row r="207" spans="1:5" x14ac:dyDescent="0.15">
      <c r="A207" t="s">
        <v>123</v>
      </c>
      <c r="B207" t="s">
        <v>841</v>
      </c>
      <c r="C207" t="s">
        <v>2179</v>
      </c>
      <c r="D207">
        <v>-14.7</v>
      </c>
      <c r="E207" t="s">
        <v>1262</v>
      </c>
    </row>
    <row r="208" spans="1:5" x14ac:dyDescent="0.15">
      <c r="A208" t="s">
        <v>123</v>
      </c>
      <c r="B208" t="s">
        <v>648</v>
      </c>
      <c r="C208" t="s">
        <v>2180</v>
      </c>
      <c r="D208">
        <v>-19.3</v>
      </c>
      <c r="E208" t="s">
        <v>1263</v>
      </c>
    </row>
    <row r="209" spans="1:5" x14ac:dyDescent="0.15">
      <c r="A209" t="s">
        <v>123</v>
      </c>
      <c r="B209" t="s">
        <v>486</v>
      </c>
      <c r="C209" t="s">
        <v>2181</v>
      </c>
      <c r="D209">
        <v>-14.4</v>
      </c>
      <c r="E209" t="s">
        <v>1264</v>
      </c>
    </row>
    <row r="210" spans="1:5" x14ac:dyDescent="0.15">
      <c r="A210" t="s">
        <v>123</v>
      </c>
      <c r="B210" t="s">
        <v>246</v>
      </c>
      <c r="C210" t="s">
        <v>2182</v>
      </c>
      <c r="D210">
        <v>-17.2</v>
      </c>
      <c r="E210" t="s">
        <v>1265</v>
      </c>
    </row>
    <row r="211" spans="1:5" x14ac:dyDescent="0.15">
      <c r="A211" t="s">
        <v>123</v>
      </c>
      <c r="B211" t="s">
        <v>596</v>
      </c>
      <c r="C211" t="s">
        <v>2183</v>
      </c>
      <c r="D211">
        <v>-24.6</v>
      </c>
      <c r="E211" t="s">
        <v>1266</v>
      </c>
    </row>
    <row r="212" spans="1:5" x14ac:dyDescent="0.15">
      <c r="A212" t="s">
        <v>123</v>
      </c>
      <c r="B212" t="s">
        <v>426</v>
      </c>
      <c r="C212" t="s">
        <v>2184</v>
      </c>
      <c r="D212">
        <v>-16.399999999999999</v>
      </c>
      <c r="E212" t="s">
        <v>1267</v>
      </c>
    </row>
    <row r="213" spans="1:5" x14ac:dyDescent="0.15">
      <c r="A213" t="s">
        <v>123</v>
      </c>
      <c r="B213" t="s">
        <v>1015</v>
      </c>
      <c r="C213" t="s">
        <v>2185</v>
      </c>
      <c r="D213">
        <v>-13</v>
      </c>
      <c r="E213" t="s">
        <v>1268</v>
      </c>
    </row>
    <row r="214" spans="1:5" x14ac:dyDescent="0.15">
      <c r="A214" t="s">
        <v>123</v>
      </c>
      <c r="B214" t="s">
        <v>366</v>
      </c>
      <c r="C214" t="s">
        <v>2186</v>
      </c>
      <c r="D214">
        <v>-16.7</v>
      </c>
      <c r="E214" t="s">
        <v>1269</v>
      </c>
    </row>
    <row r="215" spans="1:5" x14ac:dyDescent="0.15">
      <c r="A215" t="s">
        <v>123</v>
      </c>
      <c r="B215" t="s">
        <v>871</v>
      </c>
      <c r="C215" t="s">
        <v>2187</v>
      </c>
      <c r="D215">
        <v>-17.600000000000001</v>
      </c>
      <c r="E215" t="s">
        <v>1270</v>
      </c>
    </row>
    <row r="216" spans="1:5" x14ac:dyDescent="0.15">
      <c r="A216" t="s">
        <v>123</v>
      </c>
      <c r="B216" t="s">
        <v>776</v>
      </c>
      <c r="C216" t="s">
        <v>2188</v>
      </c>
      <c r="D216">
        <v>-16.100000000000001</v>
      </c>
      <c r="E216" t="s">
        <v>1271</v>
      </c>
    </row>
    <row r="217" spans="1:5" x14ac:dyDescent="0.15">
      <c r="A217" t="s">
        <v>123</v>
      </c>
      <c r="B217" t="s">
        <v>740</v>
      </c>
      <c r="C217" t="s">
        <v>2189</v>
      </c>
      <c r="D217">
        <v>-17.600000000000001</v>
      </c>
      <c r="E217" t="s">
        <v>1272</v>
      </c>
    </row>
    <row r="218" spans="1:5" x14ac:dyDescent="0.15">
      <c r="A218" t="s">
        <v>123</v>
      </c>
      <c r="B218" t="s">
        <v>1001</v>
      </c>
      <c r="C218" t="s">
        <v>2190</v>
      </c>
      <c r="D218">
        <v>-14.9</v>
      </c>
      <c r="E218" t="s">
        <v>1273</v>
      </c>
    </row>
    <row r="219" spans="1:5" x14ac:dyDescent="0.15">
      <c r="A219" t="s">
        <v>123</v>
      </c>
      <c r="B219" t="s">
        <v>896</v>
      </c>
      <c r="C219" t="s">
        <v>2191</v>
      </c>
      <c r="D219">
        <v>-19.600000000000001</v>
      </c>
      <c r="E219" t="s">
        <v>1274</v>
      </c>
    </row>
    <row r="220" spans="1:5" x14ac:dyDescent="0.15">
      <c r="A220" t="s">
        <v>123</v>
      </c>
      <c r="B220" t="s">
        <v>307</v>
      </c>
      <c r="C220" t="s">
        <v>2192</v>
      </c>
      <c r="D220">
        <v>-16.399999999999999</v>
      </c>
      <c r="E220" t="s">
        <v>1275</v>
      </c>
    </row>
    <row r="221" spans="1:5" x14ac:dyDescent="0.15">
      <c r="A221" t="s">
        <v>123</v>
      </c>
      <c r="B221" t="s">
        <v>184</v>
      </c>
      <c r="C221" t="s">
        <v>2193</v>
      </c>
      <c r="D221">
        <v>-8.6999999999999993</v>
      </c>
      <c r="E221" t="s">
        <v>1276</v>
      </c>
    </row>
    <row r="222" spans="1:5" x14ac:dyDescent="0.15">
      <c r="A222" t="s">
        <v>123</v>
      </c>
      <c r="B222" t="s">
        <v>1009</v>
      </c>
      <c r="C222" t="s">
        <v>2194</v>
      </c>
      <c r="D222">
        <v>-13.9</v>
      </c>
      <c r="E222" t="s">
        <v>1277</v>
      </c>
    </row>
    <row r="223" spans="1:5" x14ac:dyDescent="0.15">
      <c r="A223" t="s">
        <v>123</v>
      </c>
      <c r="B223" t="s">
        <v>955</v>
      </c>
      <c r="C223" t="s">
        <v>2195</v>
      </c>
      <c r="D223">
        <v>-18.600000000000001</v>
      </c>
      <c r="E223" t="s">
        <v>1278</v>
      </c>
    </row>
    <row r="224" spans="1:5" x14ac:dyDescent="0.15">
      <c r="A224" t="s">
        <v>123</v>
      </c>
      <c r="B224" t="s">
        <v>916</v>
      </c>
      <c r="C224" t="s">
        <v>2196</v>
      </c>
      <c r="D224">
        <v>-15.5</v>
      </c>
      <c r="E224" t="s">
        <v>1279</v>
      </c>
    </row>
    <row r="225" spans="1:5" x14ac:dyDescent="0.15">
      <c r="A225" t="s">
        <v>124</v>
      </c>
      <c r="B225" t="s">
        <v>981</v>
      </c>
      <c r="C225" t="s">
        <v>2197</v>
      </c>
      <c r="D225">
        <v>-14.2</v>
      </c>
      <c r="E225" t="s">
        <v>1280</v>
      </c>
    </row>
    <row r="226" spans="1:5" x14ac:dyDescent="0.15">
      <c r="A226" t="s">
        <v>124</v>
      </c>
      <c r="B226" t="s">
        <v>777</v>
      </c>
      <c r="C226" t="s">
        <v>2198</v>
      </c>
      <c r="D226">
        <v>-23</v>
      </c>
      <c r="E226" t="s">
        <v>1281</v>
      </c>
    </row>
    <row r="227" spans="1:5" x14ac:dyDescent="0.15">
      <c r="A227" t="s">
        <v>124</v>
      </c>
      <c r="B227" t="s">
        <v>1043</v>
      </c>
      <c r="C227" t="s">
        <v>2199</v>
      </c>
      <c r="D227">
        <v>-18.2</v>
      </c>
      <c r="E227" t="s">
        <v>1282</v>
      </c>
    </row>
    <row r="228" spans="1:5" x14ac:dyDescent="0.15">
      <c r="A228" t="s">
        <v>124</v>
      </c>
      <c r="B228" t="s">
        <v>187</v>
      </c>
      <c r="C228" t="s">
        <v>2200</v>
      </c>
      <c r="D228">
        <v>-21.7</v>
      </c>
      <c r="E228" t="s">
        <v>1283</v>
      </c>
    </row>
    <row r="229" spans="1:5" x14ac:dyDescent="0.15">
      <c r="A229" t="s">
        <v>124</v>
      </c>
      <c r="B229" t="s">
        <v>649</v>
      </c>
      <c r="C229" t="s">
        <v>2201</v>
      </c>
      <c r="D229">
        <v>-17.7</v>
      </c>
      <c r="E229" t="s">
        <v>1284</v>
      </c>
    </row>
    <row r="230" spans="1:5" x14ac:dyDescent="0.15">
      <c r="A230" t="s">
        <v>124</v>
      </c>
      <c r="B230" t="s">
        <v>872</v>
      </c>
      <c r="C230" t="s">
        <v>2202</v>
      </c>
      <c r="D230">
        <v>-20.8</v>
      </c>
      <c r="E230" t="s">
        <v>1285</v>
      </c>
    </row>
    <row r="231" spans="1:5" x14ac:dyDescent="0.15">
      <c r="A231" t="s">
        <v>124</v>
      </c>
      <c r="B231" t="s">
        <v>308</v>
      </c>
      <c r="C231" t="s">
        <v>2203</v>
      </c>
      <c r="D231">
        <v>-21.5</v>
      </c>
      <c r="E231" t="s">
        <v>1286</v>
      </c>
    </row>
    <row r="232" spans="1:5" x14ac:dyDescent="0.15">
      <c r="A232" t="s">
        <v>124</v>
      </c>
      <c r="B232" t="s">
        <v>427</v>
      </c>
      <c r="C232" t="s">
        <v>2204</v>
      </c>
      <c r="D232">
        <v>-23.2</v>
      </c>
      <c r="E232" t="s">
        <v>1287</v>
      </c>
    </row>
    <row r="233" spans="1:5" x14ac:dyDescent="0.15">
      <c r="A233" t="s">
        <v>124</v>
      </c>
      <c r="B233" t="s">
        <v>1045</v>
      </c>
      <c r="C233" t="s">
        <v>2205</v>
      </c>
      <c r="D233">
        <v>-20.399999999999999</v>
      </c>
      <c r="E233" t="s">
        <v>1288</v>
      </c>
    </row>
    <row r="234" spans="1:5" x14ac:dyDescent="0.15">
      <c r="A234" t="s">
        <v>124</v>
      </c>
      <c r="B234" t="s">
        <v>542</v>
      </c>
      <c r="C234" t="s">
        <v>2206</v>
      </c>
      <c r="D234">
        <v>-22.2</v>
      </c>
      <c r="E234" t="s">
        <v>1289</v>
      </c>
    </row>
    <row r="235" spans="1:5" x14ac:dyDescent="0.15">
      <c r="A235" t="s">
        <v>124</v>
      </c>
      <c r="B235" t="s">
        <v>812</v>
      </c>
      <c r="C235" t="s">
        <v>2207</v>
      </c>
      <c r="D235">
        <v>-21.6</v>
      </c>
      <c r="E235" t="s">
        <v>1290</v>
      </c>
    </row>
    <row r="236" spans="1:5" x14ac:dyDescent="0.15">
      <c r="A236" t="s">
        <v>124</v>
      </c>
      <c r="B236" t="s">
        <v>597</v>
      </c>
      <c r="C236" t="s">
        <v>2208</v>
      </c>
      <c r="D236">
        <v>-17.100000000000001</v>
      </c>
      <c r="E236" t="s">
        <v>1291</v>
      </c>
    </row>
    <row r="237" spans="1:5" x14ac:dyDescent="0.15">
      <c r="A237" t="s">
        <v>124</v>
      </c>
      <c r="B237" t="s">
        <v>1002</v>
      </c>
      <c r="C237" t="s">
        <v>2209</v>
      </c>
      <c r="D237">
        <v>-17.100000000000001</v>
      </c>
      <c r="E237" t="s">
        <v>1292</v>
      </c>
    </row>
    <row r="238" spans="1:5" x14ac:dyDescent="0.15">
      <c r="A238" t="s">
        <v>124</v>
      </c>
      <c r="B238" t="s">
        <v>1051</v>
      </c>
      <c r="C238" t="s">
        <v>2210</v>
      </c>
      <c r="D238">
        <v>-27.6</v>
      </c>
      <c r="E238" t="s">
        <v>1293</v>
      </c>
    </row>
    <row r="239" spans="1:5" x14ac:dyDescent="0.15">
      <c r="A239" t="s">
        <v>124</v>
      </c>
      <c r="B239" t="s">
        <v>956</v>
      </c>
      <c r="C239" t="s">
        <v>2211</v>
      </c>
      <c r="D239">
        <v>-20.8</v>
      </c>
      <c r="E239" t="s">
        <v>1294</v>
      </c>
    </row>
    <row r="240" spans="1:5" x14ac:dyDescent="0.15">
      <c r="A240" t="s">
        <v>124</v>
      </c>
      <c r="B240" t="s">
        <v>1010</v>
      </c>
      <c r="C240" t="s">
        <v>2212</v>
      </c>
      <c r="D240">
        <v>-20.6</v>
      </c>
      <c r="E240" t="s">
        <v>1295</v>
      </c>
    </row>
    <row r="241" spans="1:5" x14ac:dyDescent="0.15">
      <c r="A241" t="s">
        <v>124</v>
      </c>
      <c r="B241" t="s">
        <v>741</v>
      </c>
      <c r="C241" t="s">
        <v>2213</v>
      </c>
      <c r="D241">
        <v>-24.1</v>
      </c>
      <c r="E241" t="s">
        <v>1296</v>
      </c>
    </row>
    <row r="242" spans="1:5" x14ac:dyDescent="0.15">
      <c r="A242" t="s">
        <v>124</v>
      </c>
      <c r="B242" t="s">
        <v>697</v>
      </c>
      <c r="C242" t="s">
        <v>2214</v>
      </c>
      <c r="D242">
        <v>-17.3</v>
      </c>
      <c r="E242" t="s">
        <v>1297</v>
      </c>
    </row>
    <row r="243" spans="1:5" x14ac:dyDescent="0.15">
      <c r="A243" t="s">
        <v>124</v>
      </c>
      <c r="B243" t="s">
        <v>1035</v>
      </c>
      <c r="C243" t="s">
        <v>2215</v>
      </c>
      <c r="D243">
        <v>-22.1</v>
      </c>
      <c r="E243" t="s">
        <v>1298</v>
      </c>
    </row>
    <row r="244" spans="1:5" x14ac:dyDescent="0.15">
      <c r="A244" t="s">
        <v>124</v>
      </c>
      <c r="B244" t="s">
        <v>937</v>
      </c>
      <c r="C244" t="s">
        <v>2216</v>
      </c>
      <c r="D244">
        <v>-16.899999999999999</v>
      </c>
      <c r="E244" t="s">
        <v>1299</v>
      </c>
    </row>
    <row r="245" spans="1:5" x14ac:dyDescent="0.15">
      <c r="A245" t="s">
        <v>124</v>
      </c>
      <c r="B245" t="s">
        <v>1021</v>
      </c>
      <c r="C245" t="s">
        <v>2217</v>
      </c>
      <c r="D245">
        <v>-17.7</v>
      </c>
      <c r="E245" t="s">
        <v>1300</v>
      </c>
    </row>
    <row r="246" spans="1:5" x14ac:dyDescent="0.15">
      <c r="A246" t="s">
        <v>124</v>
      </c>
      <c r="B246" t="s">
        <v>367</v>
      </c>
      <c r="C246" t="s">
        <v>2218</v>
      </c>
      <c r="D246">
        <v>-18.2</v>
      </c>
      <c r="E246" t="s">
        <v>1301</v>
      </c>
    </row>
    <row r="247" spans="1:5" x14ac:dyDescent="0.15">
      <c r="A247" t="s">
        <v>124</v>
      </c>
      <c r="B247" t="s">
        <v>1030</v>
      </c>
      <c r="C247" t="s">
        <v>2219</v>
      </c>
      <c r="D247">
        <v>-17.399999999999999</v>
      </c>
      <c r="E247" t="s">
        <v>1302</v>
      </c>
    </row>
    <row r="248" spans="1:5" x14ac:dyDescent="0.15">
      <c r="A248" t="s">
        <v>124</v>
      </c>
      <c r="B248" t="s">
        <v>490</v>
      </c>
      <c r="C248" t="s">
        <v>2220</v>
      </c>
      <c r="D248">
        <v>-16.7</v>
      </c>
      <c r="E248" t="s">
        <v>1303</v>
      </c>
    </row>
    <row r="249" spans="1:5" x14ac:dyDescent="0.15">
      <c r="A249" t="s">
        <v>124</v>
      </c>
      <c r="B249" t="s">
        <v>1039</v>
      </c>
      <c r="C249" t="s">
        <v>2221</v>
      </c>
      <c r="D249">
        <v>-22.9</v>
      </c>
      <c r="E249" t="s">
        <v>1304</v>
      </c>
    </row>
    <row r="250" spans="1:5" x14ac:dyDescent="0.15">
      <c r="A250" t="s">
        <v>124</v>
      </c>
      <c r="B250" t="s">
        <v>247</v>
      </c>
      <c r="C250" t="s">
        <v>2222</v>
      </c>
      <c r="D250">
        <v>-22.5</v>
      </c>
      <c r="E250" t="s">
        <v>1305</v>
      </c>
    </row>
    <row r="251" spans="1:5" x14ac:dyDescent="0.15">
      <c r="A251" t="s">
        <v>124</v>
      </c>
      <c r="B251" t="s">
        <v>1048</v>
      </c>
      <c r="C251" t="s">
        <v>2223</v>
      </c>
      <c r="D251">
        <v>-17.399999999999999</v>
      </c>
      <c r="E251" t="s">
        <v>1306</v>
      </c>
    </row>
    <row r="252" spans="1:5" x14ac:dyDescent="0.15">
      <c r="A252" t="s">
        <v>124</v>
      </c>
      <c r="B252" t="s">
        <v>487</v>
      </c>
      <c r="C252" t="s">
        <v>2224</v>
      </c>
      <c r="D252">
        <v>-12.9</v>
      </c>
      <c r="E252" t="s">
        <v>1307</v>
      </c>
    </row>
    <row r="253" spans="1:5" x14ac:dyDescent="0.15">
      <c r="A253" t="s">
        <v>124</v>
      </c>
      <c r="B253" t="s">
        <v>970</v>
      </c>
      <c r="C253" t="s">
        <v>2225</v>
      </c>
      <c r="D253">
        <v>-19.899999999999999</v>
      </c>
      <c r="E253" t="s">
        <v>1308</v>
      </c>
    </row>
    <row r="254" spans="1:5" x14ac:dyDescent="0.15">
      <c r="A254" t="s">
        <v>124</v>
      </c>
      <c r="B254" t="s">
        <v>842</v>
      </c>
      <c r="C254" t="s">
        <v>2226</v>
      </c>
      <c r="D254">
        <v>-18.899999999999999</v>
      </c>
      <c r="E254" t="s">
        <v>1309</v>
      </c>
    </row>
    <row r="255" spans="1:5" x14ac:dyDescent="0.15">
      <c r="A255" t="s">
        <v>124</v>
      </c>
      <c r="B255" t="s">
        <v>992</v>
      </c>
      <c r="C255" t="s">
        <v>2227</v>
      </c>
      <c r="D255">
        <v>-15.4</v>
      </c>
      <c r="E255" t="s">
        <v>1310</v>
      </c>
    </row>
    <row r="256" spans="1:5" x14ac:dyDescent="0.15">
      <c r="A256" t="s">
        <v>124</v>
      </c>
      <c r="B256" t="s">
        <v>1025</v>
      </c>
      <c r="C256" t="s">
        <v>2228</v>
      </c>
      <c r="D256">
        <v>-11.6</v>
      </c>
      <c r="E256" t="s">
        <v>1311</v>
      </c>
    </row>
    <row r="257" spans="1:5" x14ac:dyDescent="0.15">
      <c r="A257" t="s">
        <v>124</v>
      </c>
      <c r="B257" t="s">
        <v>185</v>
      </c>
      <c r="C257" t="s">
        <v>2229</v>
      </c>
      <c r="D257">
        <v>-15.2</v>
      </c>
      <c r="E257" t="s">
        <v>1312</v>
      </c>
    </row>
    <row r="258" spans="1:5" x14ac:dyDescent="0.15">
      <c r="A258" t="s">
        <v>124</v>
      </c>
      <c r="B258" t="s">
        <v>1016</v>
      </c>
      <c r="C258" t="s">
        <v>2230</v>
      </c>
      <c r="D258">
        <v>-18.3</v>
      </c>
      <c r="E258" t="s">
        <v>1313</v>
      </c>
    </row>
    <row r="259" spans="1:5" x14ac:dyDescent="0.15">
      <c r="A259" t="s">
        <v>125</v>
      </c>
      <c r="B259" t="s">
        <v>368</v>
      </c>
      <c r="C259" t="s">
        <v>2231</v>
      </c>
      <c r="D259">
        <v>-15.5</v>
      </c>
      <c r="E259" t="s">
        <v>1314</v>
      </c>
    </row>
    <row r="260" spans="1:5" x14ac:dyDescent="0.15">
      <c r="A260" t="s">
        <v>125</v>
      </c>
      <c r="B260" t="s">
        <v>309</v>
      </c>
      <c r="C260" t="s">
        <v>2232</v>
      </c>
      <c r="D260">
        <v>-12.6</v>
      </c>
      <c r="E260" t="s">
        <v>1315</v>
      </c>
    </row>
    <row r="261" spans="1:5" x14ac:dyDescent="0.15">
      <c r="A261" t="s">
        <v>125</v>
      </c>
      <c r="B261" t="s">
        <v>778</v>
      </c>
      <c r="C261" t="s">
        <v>2233</v>
      </c>
      <c r="D261">
        <v>-14.3</v>
      </c>
      <c r="E261" t="s">
        <v>1316</v>
      </c>
    </row>
    <row r="262" spans="1:5" x14ac:dyDescent="0.15">
      <c r="A262" t="s">
        <v>125</v>
      </c>
      <c r="B262" t="s">
        <v>873</v>
      </c>
      <c r="C262" t="s">
        <v>2234</v>
      </c>
      <c r="D262">
        <v>-18.3</v>
      </c>
      <c r="E262" t="s">
        <v>1317</v>
      </c>
    </row>
    <row r="263" spans="1:5" x14ac:dyDescent="0.15">
      <c r="A263" t="s">
        <v>125</v>
      </c>
      <c r="B263" t="s">
        <v>917</v>
      </c>
      <c r="C263" t="s">
        <v>2235</v>
      </c>
      <c r="D263">
        <v>-19.5</v>
      </c>
      <c r="E263" t="s">
        <v>1318</v>
      </c>
    </row>
    <row r="264" spans="1:5" x14ac:dyDescent="0.15">
      <c r="A264" t="s">
        <v>125</v>
      </c>
      <c r="B264" t="s">
        <v>488</v>
      </c>
      <c r="C264" t="s">
        <v>2236</v>
      </c>
      <c r="D264">
        <v>-12.5</v>
      </c>
      <c r="E264" t="s">
        <v>1319</v>
      </c>
    </row>
    <row r="265" spans="1:5" x14ac:dyDescent="0.15">
      <c r="A265" t="s">
        <v>125</v>
      </c>
      <c r="B265" t="s">
        <v>428</v>
      </c>
      <c r="C265" t="s">
        <v>2237</v>
      </c>
      <c r="D265">
        <v>-17.600000000000001</v>
      </c>
      <c r="E265" t="s">
        <v>1320</v>
      </c>
    </row>
    <row r="266" spans="1:5" x14ac:dyDescent="0.15">
      <c r="A266" t="s">
        <v>125</v>
      </c>
      <c r="B266" t="s">
        <v>843</v>
      </c>
      <c r="C266" t="s">
        <v>2238</v>
      </c>
      <c r="D266">
        <v>-14.6</v>
      </c>
      <c r="E266" t="s">
        <v>1321</v>
      </c>
    </row>
    <row r="267" spans="1:5" x14ac:dyDescent="0.15">
      <c r="A267" t="s">
        <v>125</v>
      </c>
      <c r="B267" t="s">
        <v>543</v>
      </c>
      <c r="C267" t="s">
        <v>2239</v>
      </c>
      <c r="D267">
        <v>-17.899999999999999</v>
      </c>
      <c r="E267" t="s">
        <v>1322</v>
      </c>
    </row>
    <row r="268" spans="1:5" x14ac:dyDescent="0.15">
      <c r="A268" t="s">
        <v>125</v>
      </c>
      <c r="B268" t="s">
        <v>698</v>
      </c>
      <c r="C268" t="s">
        <v>2240</v>
      </c>
      <c r="D268">
        <v>-14.6</v>
      </c>
      <c r="E268" t="s">
        <v>1323</v>
      </c>
    </row>
    <row r="269" spans="1:5" x14ac:dyDescent="0.15">
      <c r="A269" t="s">
        <v>125</v>
      </c>
      <c r="B269" t="s">
        <v>598</v>
      </c>
      <c r="C269" t="s">
        <v>2241</v>
      </c>
      <c r="D269">
        <v>-10.5</v>
      </c>
      <c r="E269" t="s">
        <v>1324</v>
      </c>
    </row>
    <row r="270" spans="1:5" x14ac:dyDescent="0.15">
      <c r="A270" t="s">
        <v>125</v>
      </c>
      <c r="B270" t="s">
        <v>650</v>
      </c>
      <c r="C270" t="s">
        <v>2242</v>
      </c>
      <c r="D270">
        <v>-16.3</v>
      </c>
      <c r="E270" t="s">
        <v>1325</v>
      </c>
    </row>
    <row r="271" spans="1:5" x14ac:dyDescent="0.15">
      <c r="A271" t="s">
        <v>125</v>
      </c>
      <c r="B271" t="s">
        <v>186</v>
      </c>
      <c r="C271" t="s">
        <v>2243</v>
      </c>
      <c r="D271">
        <v>-9.6</v>
      </c>
      <c r="E271" t="s">
        <v>1326</v>
      </c>
    </row>
    <row r="272" spans="1:5" x14ac:dyDescent="0.15">
      <c r="A272" t="s">
        <v>125</v>
      </c>
      <c r="B272" t="s">
        <v>742</v>
      </c>
      <c r="C272" t="s">
        <v>2244</v>
      </c>
      <c r="D272">
        <v>-11.7</v>
      </c>
      <c r="E272" t="s">
        <v>1327</v>
      </c>
    </row>
    <row r="273" spans="1:5" x14ac:dyDescent="0.15">
      <c r="A273" t="s">
        <v>125</v>
      </c>
      <c r="B273" t="s">
        <v>938</v>
      </c>
      <c r="C273" t="s">
        <v>2245</v>
      </c>
      <c r="D273">
        <v>-11.8</v>
      </c>
      <c r="E273" t="s">
        <v>1328</v>
      </c>
    </row>
    <row r="274" spans="1:5" x14ac:dyDescent="0.15">
      <c r="A274" t="s">
        <v>125</v>
      </c>
      <c r="B274" t="s">
        <v>522</v>
      </c>
      <c r="C274" t="s">
        <v>2246</v>
      </c>
      <c r="D274">
        <v>-11.6</v>
      </c>
      <c r="E274" t="s">
        <v>1329</v>
      </c>
    </row>
    <row r="275" spans="1:5" x14ac:dyDescent="0.15">
      <c r="A275" t="s">
        <v>125</v>
      </c>
      <c r="B275" t="s">
        <v>813</v>
      </c>
      <c r="C275" t="s">
        <v>2247</v>
      </c>
      <c r="D275">
        <v>-12.3</v>
      </c>
      <c r="E275" t="s">
        <v>1330</v>
      </c>
    </row>
    <row r="276" spans="1:5" x14ac:dyDescent="0.15">
      <c r="A276" t="s">
        <v>125</v>
      </c>
      <c r="B276" t="s">
        <v>957</v>
      </c>
      <c r="C276" t="s">
        <v>2248</v>
      </c>
      <c r="D276">
        <v>-13</v>
      </c>
      <c r="E276" t="s">
        <v>1331</v>
      </c>
    </row>
    <row r="277" spans="1:5" x14ac:dyDescent="0.15">
      <c r="A277" t="s">
        <v>125</v>
      </c>
      <c r="B277" t="s">
        <v>248</v>
      </c>
      <c r="C277" t="s">
        <v>2249</v>
      </c>
      <c r="D277">
        <v>-16.7</v>
      </c>
      <c r="E277" t="s">
        <v>1332</v>
      </c>
    </row>
    <row r="278" spans="1:5" x14ac:dyDescent="0.15">
      <c r="A278" t="s">
        <v>126</v>
      </c>
      <c r="B278" t="s">
        <v>958</v>
      </c>
      <c r="C278" t="s">
        <v>2250</v>
      </c>
      <c r="D278">
        <v>-8.3000000000000007</v>
      </c>
      <c r="E278" t="s">
        <v>1333</v>
      </c>
    </row>
    <row r="279" spans="1:5" x14ac:dyDescent="0.15">
      <c r="A279" t="s">
        <v>126</v>
      </c>
      <c r="B279" t="s">
        <v>699</v>
      </c>
      <c r="C279" t="s">
        <v>2251</v>
      </c>
      <c r="D279">
        <v>-16.899999999999999</v>
      </c>
      <c r="E279" t="s">
        <v>1334</v>
      </c>
    </row>
    <row r="280" spans="1:5" x14ac:dyDescent="0.15">
      <c r="A280" t="s">
        <v>126</v>
      </c>
      <c r="B280" t="s">
        <v>544</v>
      </c>
      <c r="C280" t="s">
        <v>2252</v>
      </c>
      <c r="D280">
        <v>-16</v>
      </c>
      <c r="E280" t="s">
        <v>1335</v>
      </c>
    </row>
    <row r="281" spans="1:5" x14ac:dyDescent="0.15">
      <c r="A281" t="s">
        <v>126</v>
      </c>
      <c r="B281" t="s">
        <v>993</v>
      </c>
      <c r="C281" t="s">
        <v>2253</v>
      </c>
      <c r="D281">
        <v>-11.3</v>
      </c>
      <c r="E281" t="s">
        <v>1336</v>
      </c>
    </row>
    <row r="282" spans="1:5" x14ac:dyDescent="0.15">
      <c r="A282" t="s">
        <v>126</v>
      </c>
      <c r="B282" t="s">
        <v>249</v>
      </c>
      <c r="C282" t="s">
        <v>2254</v>
      </c>
      <c r="D282">
        <v>-13.6</v>
      </c>
      <c r="E282" t="s">
        <v>1337</v>
      </c>
    </row>
    <row r="283" spans="1:5" x14ac:dyDescent="0.15">
      <c r="A283" t="s">
        <v>126</v>
      </c>
      <c r="B283" t="s">
        <v>918</v>
      </c>
      <c r="C283" t="s">
        <v>2255</v>
      </c>
      <c r="D283">
        <v>-11.6</v>
      </c>
      <c r="E283" t="s">
        <v>1338</v>
      </c>
    </row>
    <row r="284" spans="1:5" x14ac:dyDescent="0.15">
      <c r="A284" t="s">
        <v>126</v>
      </c>
      <c r="B284" t="s">
        <v>651</v>
      </c>
      <c r="C284" t="s">
        <v>2256</v>
      </c>
      <c r="D284">
        <v>-13</v>
      </c>
      <c r="E284" t="s">
        <v>1339</v>
      </c>
    </row>
    <row r="285" spans="1:5" x14ac:dyDescent="0.15">
      <c r="A285" t="s">
        <v>126</v>
      </c>
      <c r="B285" t="s">
        <v>779</v>
      </c>
      <c r="C285" t="s">
        <v>2257</v>
      </c>
      <c r="D285">
        <v>-20.2</v>
      </c>
      <c r="E285" t="s">
        <v>1340</v>
      </c>
    </row>
    <row r="286" spans="1:5" x14ac:dyDescent="0.15">
      <c r="A286" t="s">
        <v>126</v>
      </c>
      <c r="B286" t="s">
        <v>310</v>
      </c>
      <c r="C286" t="s">
        <v>2258</v>
      </c>
      <c r="D286">
        <v>-16</v>
      </c>
      <c r="E286" t="s">
        <v>1341</v>
      </c>
    </row>
    <row r="287" spans="1:5" x14ac:dyDescent="0.15">
      <c r="A287" t="s">
        <v>126</v>
      </c>
      <c r="B287" t="s">
        <v>982</v>
      </c>
      <c r="C287" t="s">
        <v>2259</v>
      </c>
      <c r="D287">
        <v>-22.9</v>
      </c>
      <c r="E287" t="s">
        <v>1342</v>
      </c>
    </row>
    <row r="288" spans="1:5" x14ac:dyDescent="0.15">
      <c r="A288" t="s">
        <v>126</v>
      </c>
      <c r="B288" t="s">
        <v>971</v>
      </c>
      <c r="C288" t="s">
        <v>2260</v>
      </c>
      <c r="D288">
        <v>-17.399999999999999</v>
      </c>
      <c r="E288" t="s">
        <v>1343</v>
      </c>
    </row>
    <row r="289" spans="1:5" x14ac:dyDescent="0.15">
      <c r="A289" t="s">
        <v>126</v>
      </c>
      <c r="B289" t="s">
        <v>814</v>
      </c>
      <c r="C289" t="s">
        <v>2261</v>
      </c>
      <c r="D289">
        <v>-7.5</v>
      </c>
      <c r="E289" t="s">
        <v>1344</v>
      </c>
    </row>
    <row r="290" spans="1:5" x14ac:dyDescent="0.15">
      <c r="A290" t="s">
        <v>126</v>
      </c>
      <c r="B290" t="s">
        <v>844</v>
      </c>
      <c r="C290" t="s">
        <v>2262</v>
      </c>
      <c r="D290">
        <v>-17.3</v>
      </c>
      <c r="E290" t="s">
        <v>1345</v>
      </c>
    </row>
    <row r="291" spans="1:5" x14ac:dyDescent="0.15">
      <c r="A291" t="s">
        <v>126</v>
      </c>
      <c r="B291" t="s">
        <v>939</v>
      </c>
      <c r="C291" t="s">
        <v>2263</v>
      </c>
      <c r="D291">
        <v>-15</v>
      </c>
      <c r="E291" t="s">
        <v>1346</v>
      </c>
    </row>
    <row r="292" spans="1:5" x14ac:dyDescent="0.15">
      <c r="A292" t="s">
        <v>126</v>
      </c>
      <c r="B292" t="s">
        <v>874</v>
      </c>
      <c r="C292" t="s">
        <v>2264</v>
      </c>
      <c r="D292">
        <v>-19.899999999999999</v>
      </c>
      <c r="E292" t="s">
        <v>1347</v>
      </c>
    </row>
    <row r="293" spans="1:5" x14ac:dyDescent="0.15">
      <c r="A293" t="s">
        <v>126</v>
      </c>
      <c r="B293" t="s">
        <v>489</v>
      </c>
      <c r="C293" t="s">
        <v>2265</v>
      </c>
      <c r="D293">
        <v>-16.3</v>
      </c>
      <c r="E293" t="s">
        <v>1348</v>
      </c>
    </row>
    <row r="294" spans="1:5" x14ac:dyDescent="0.15">
      <c r="A294" t="s">
        <v>126</v>
      </c>
      <c r="B294" t="s">
        <v>187</v>
      </c>
      <c r="C294" t="s">
        <v>2266</v>
      </c>
      <c r="D294">
        <v>-20</v>
      </c>
      <c r="E294" t="s">
        <v>1283</v>
      </c>
    </row>
    <row r="295" spans="1:5" x14ac:dyDescent="0.15">
      <c r="A295" t="s">
        <v>126</v>
      </c>
      <c r="B295" t="s">
        <v>897</v>
      </c>
      <c r="C295" t="s">
        <v>2267</v>
      </c>
      <c r="D295">
        <v>-18.3</v>
      </c>
      <c r="E295" t="s">
        <v>1349</v>
      </c>
    </row>
    <row r="296" spans="1:5" x14ac:dyDescent="0.15">
      <c r="A296" t="s">
        <v>126</v>
      </c>
      <c r="B296" t="s">
        <v>743</v>
      </c>
      <c r="C296" t="s">
        <v>2268</v>
      </c>
      <c r="D296">
        <v>-17.899999999999999</v>
      </c>
      <c r="E296" t="s">
        <v>1350</v>
      </c>
    </row>
    <row r="297" spans="1:5" x14ac:dyDescent="0.15">
      <c r="A297" t="s">
        <v>126</v>
      </c>
      <c r="B297" t="s">
        <v>369</v>
      </c>
      <c r="C297" t="s">
        <v>2269</v>
      </c>
      <c r="D297">
        <v>-19.2</v>
      </c>
      <c r="E297" t="s">
        <v>1351</v>
      </c>
    </row>
    <row r="298" spans="1:5" x14ac:dyDescent="0.15">
      <c r="A298" t="s">
        <v>126</v>
      </c>
      <c r="B298" t="s">
        <v>429</v>
      </c>
      <c r="C298" t="s">
        <v>2270</v>
      </c>
      <c r="D298">
        <v>-19.3</v>
      </c>
      <c r="E298" t="s">
        <v>1352</v>
      </c>
    </row>
    <row r="299" spans="1:5" x14ac:dyDescent="0.15">
      <c r="A299" t="s">
        <v>126</v>
      </c>
      <c r="B299" t="s">
        <v>1003</v>
      </c>
      <c r="C299" t="s">
        <v>2271</v>
      </c>
      <c r="D299">
        <v>-18.2</v>
      </c>
      <c r="E299" t="s">
        <v>1353</v>
      </c>
    </row>
    <row r="300" spans="1:5" x14ac:dyDescent="0.15">
      <c r="A300" t="s">
        <v>127</v>
      </c>
      <c r="B300" t="s">
        <v>1026</v>
      </c>
      <c r="C300" t="s">
        <v>2272</v>
      </c>
      <c r="D300">
        <v>-12.5</v>
      </c>
      <c r="E300" t="s">
        <v>1354</v>
      </c>
    </row>
    <row r="301" spans="1:5" x14ac:dyDescent="0.15">
      <c r="A301" t="s">
        <v>127</v>
      </c>
      <c r="B301" t="s">
        <v>1031</v>
      </c>
      <c r="C301" t="s">
        <v>2273</v>
      </c>
      <c r="D301">
        <v>-16.2</v>
      </c>
      <c r="E301" t="s">
        <v>1355</v>
      </c>
    </row>
    <row r="302" spans="1:5" x14ac:dyDescent="0.15">
      <c r="A302" t="s">
        <v>127</v>
      </c>
      <c r="B302" t="s">
        <v>1011</v>
      </c>
      <c r="C302" t="s">
        <v>2274</v>
      </c>
      <c r="D302">
        <v>-22.9</v>
      </c>
      <c r="E302" t="s">
        <v>1356</v>
      </c>
    </row>
    <row r="303" spans="1:5" x14ac:dyDescent="0.15">
      <c r="A303" t="s">
        <v>127</v>
      </c>
      <c r="B303" t="s">
        <v>1022</v>
      </c>
      <c r="C303" t="s">
        <v>2275</v>
      </c>
      <c r="D303">
        <v>-18.5</v>
      </c>
      <c r="E303" t="s">
        <v>1357</v>
      </c>
    </row>
    <row r="304" spans="1:5" x14ac:dyDescent="0.15">
      <c r="A304" t="s">
        <v>127</v>
      </c>
      <c r="B304" t="s">
        <v>845</v>
      </c>
      <c r="C304" t="s">
        <v>2276</v>
      </c>
      <c r="D304">
        <v>-14</v>
      </c>
      <c r="E304" t="s">
        <v>1358</v>
      </c>
    </row>
    <row r="305" spans="1:5" x14ac:dyDescent="0.15">
      <c r="A305" t="s">
        <v>127</v>
      </c>
      <c r="B305" t="s">
        <v>188</v>
      </c>
      <c r="C305" t="s">
        <v>2277</v>
      </c>
      <c r="D305">
        <v>-18.100000000000001</v>
      </c>
      <c r="E305" t="s">
        <v>1359</v>
      </c>
    </row>
    <row r="306" spans="1:5" x14ac:dyDescent="0.15">
      <c r="A306" t="s">
        <v>127</v>
      </c>
      <c r="B306" t="s">
        <v>1040</v>
      </c>
      <c r="C306" t="s">
        <v>2278</v>
      </c>
      <c r="D306">
        <v>-16.399999999999999</v>
      </c>
      <c r="E306" t="s">
        <v>1360</v>
      </c>
    </row>
    <row r="307" spans="1:5" x14ac:dyDescent="0.15">
      <c r="A307" t="s">
        <v>127</v>
      </c>
      <c r="B307" t="s">
        <v>1004</v>
      </c>
      <c r="C307" t="s">
        <v>2279</v>
      </c>
      <c r="D307">
        <v>-21.3</v>
      </c>
      <c r="E307" t="s">
        <v>1361</v>
      </c>
    </row>
    <row r="308" spans="1:5" x14ac:dyDescent="0.15">
      <c r="A308" t="s">
        <v>127</v>
      </c>
      <c r="B308" t="s">
        <v>700</v>
      </c>
      <c r="C308" t="s">
        <v>2280</v>
      </c>
      <c r="D308">
        <v>-17</v>
      </c>
      <c r="E308" t="s">
        <v>1362</v>
      </c>
    </row>
    <row r="309" spans="1:5" x14ac:dyDescent="0.15">
      <c r="A309" t="s">
        <v>127</v>
      </c>
      <c r="B309" t="s">
        <v>898</v>
      </c>
      <c r="C309" t="s">
        <v>2281</v>
      </c>
      <c r="D309">
        <v>-17.5</v>
      </c>
      <c r="E309" t="s">
        <v>1363</v>
      </c>
    </row>
    <row r="310" spans="1:5" x14ac:dyDescent="0.15">
      <c r="A310" t="s">
        <v>127</v>
      </c>
      <c r="B310" t="s">
        <v>983</v>
      </c>
      <c r="C310" t="s">
        <v>2282</v>
      </c>
      <c r="D310">
        <v>-12.6</v>
      </c>
      <c r="E310" t="s">
        <v>1364</v>
      </c>
    </row>
    <row r="311" spans="1:5" x14ac:dyDescent="0.15">
      <c r="A311" t="s">
        <v>127</v>
      </c>
      <c r="B311" t="s">
        <v>249</v>
      </c>
      <c r="C311" t="s">
        <v>2283</v>
      </c>
      <c r="D311">
        <v>-12.2</v>
      </c>
      <c r="E311" t="s">
        <v>1337</v>
      </c>
    </row>
    <row r="312" spans="1:5" x14ac:dyDescent="0.15">
      <c r="A312" t="s">
        <v>127</v>
      </c>
      <c r="B312" t="s">
        <v>545</v>
      </c>
      <c r="C312" t="s">
        <v>2284</v>
      </c>
      <c r="D312">
        <v>-15.2</v>
      </c>
      <c r="E312" t="s">
        <v>1365</v>
      </c>
    </row>
    <row r="313" spans="1:5" x14ac:dyDescent="0.15">
      <c r="A313" t="s">
        <v>127</v>
      </c>
      <c r="B313" t="s">
        <v>815</v>
      </c>
      <c r="C313" t="s">
        <v>2285</v>
      </c>
      <c r="D313">
        <v>-17.399999999999999</v>
      </c>
      <c r="E313" t="s">
        <v>1366</v>
      </c>
    </row>
    <row r="314" spans="1:5" x14ac:dyDescent="0.15">
      <c r="A314" t="s">
        <v>127</v>
      </c>
      <c r="B314" t="s">
        <v>1036</v>
      </c>
      <c r="C314" t="s">
        <v>2286</v>
      </c>
      <c r="D314">
        <v>-12.4</v>
      </c>
      <c r="E314" t="s">
        <v>1367</v>
      </c>
    </row>
    <row r="315" spans="1:5" x14ac:dyDescent="0.15">
      <c r="A315" t="s">
        <v>127</v>
      </c>
      <c r="B315" t="s">
        <v>875</v>
      </c>
      <c r="C315" t="s">
        <v>2287</v>
      </c>
      <c r="D315">
        <v>-19.600000000000001</v>
      </c>
      <c r="E315" t="s">
        <v>1368</v>
      </c>
    </row>
    <row r="316" spans="1:5" x14ac:dyDescent="0.15">
      <c r="A316" t="s">
        <v>127</v>
      </c>
      <c r="B316" t="s">
        <v>370</v>
      </c>
      <c r="C316" t="s">
        <v>2288</v>
      </c>
      <c r="D316">
        <v>-12.8</v>
      </c>
      <c r="E316" t="s">
        <v>1369</v>
      </c>
    </row>
    <row r="317" spans="1:5" x14ac:dyDescent="0.15">
      <c r="A317" t="s">
        <v>127</v>
      </c>
      <c r="B317" t="s">
        <v>780</v>
      </c>
      <c r="C317" t="s">
        <v>2289</v>
      </c>
      <c r="D317">
        <v>-18.399999999999999</v>
      </c>
      <c r="E317" t="s">
        <v>1370</v>
      </c>
    </row>
    <row r="318" spans="1:5" x14ac:dyDescent="0.15">
      <c r="A318" t="s">
        <v>127</v>
      </c>
      <c r="B318" t="s">
        <v>972</v>
      </c>
      <c r="C318" t="s">
        <v>2290</v>
      </c>
      <c r="D318">
        <v>-18</v>
      </c>
      <c r="E318" t="s">
        <v>1371</v>
      </c>
    </row>
    <row r="319" spans="1:5" x14ac:dyDescent="0.15">
      <c r="A319" t="s">
        <v>127</v>
      </c>
      <c r="B319" t="s">
        <v>959</v>
      </c>
      <c r="C319" t="s">
        <v>2291</v>
      </c>
      <c r="D319">
        <v>-18.7</v>
      </c>
      <c r="E319" t="s">
        <v>1372</v>
      </c>
    </row>
    <row r="320" spans="1:5" x14ac:dyDescent="0.15">
      <c r="A320" t="s">
        <v>127</v>
      </c>
      <c r="B320" t="s">
        <v>250</v>
      </c>
      <c r="C320" t="s">
        <v>2292</v>
      </c>
      <c r="D320">
        <v>-10.199999999999999</v>
      </c>
      <c r="E320" t="s">
        <v>1373</v>
      </c>
    </row>
    <row r="321" spans="1:5" x14ac:dyDescent="0.15">
      <c r="A321" t="s">
        <v>127</v>
      </c>
      <c r="B321" t="s">
        <v>652</v>
      </c>
      <c r="C321" t="s">
        <v>2293</v>
      </c>
      <c r="D321">
        <v>-18.8</v>
      </c>
      <c r="E321" t="s">
        <v>1374</v>
      </c>
    </row>
    <row r="322" spans="1:5" x14ac:dyDescent="0.15">
      <c r="A322" t="s">
        <v>127</v>
      </c>
      <c r="B322" t="s">
        <v>430</v>
      </c>
      <c r="C322" t="s">
        <v>2294</v>
      </c>
      <c r="D322">
        <v>-10.5</v>
      </c>
      <c r="E322" t="s">
        <v>1375</v>
      </c>
    </row>
    <row r="323" spans="1:5" x14ac:dyDescent="0.15">
      <c r="A323" t="s">
        <v>127</v>
      </c>
      <c r="B323" t="s">
        <v>919</v>
      </c>
      <c r="C323" t="s">
        <v>2295</v>
      </c>
      <c r="D323">
        <v>-19.7</v>
      </c>
      <c r="E323" t="s">
        <v>1376</v>
      </c>
    </row>
    <row r="324" spans="1:5" x14ac:dyDescent="0.15">
      <c r="A324" t="s">
        <v>127</v>
      </c>
      <c r="B324" t="s">
        <v>994</v>
      </c>
      <c r="C324" t="s">
        <v>2296</v>
      </c>
      <c r="D324">
        <v>-13.6</v>
      </c>
      <c r="E324" t="s">
        <v>1377</v>
      </c>
    </row>
    <row r="325" spans="1:5" x14ac:dyDescent="0.15">
      <c r="A325" t="s">
        <v>127</v>
      </c>
      <c r="B325" t="s">
        <v>744</v>
      </c>
      <c r="C325" t="s">
        <v>2297</v>
      </c>
      <c r="D325">
        <v>-14.9</v>
      </c>
      <c r="E325" t="s">
        <v>1378</v>
      </c>
    </row>
    <row r="326" spans="1:5" x14ac:dyDescent="0.15">
      <c r="A326" t="s">
        <v>127</v>
      </c>
      <c r="B326" t="s">
        <v>1017</v>
      </c>
      <c r="C326" t="s">
        <v>2298</v>
      </c>
      <c r="D326">
        <v>-18.7</v>
      </c>
      <c r="E326" t="s">
        <v>1379</v>
      </c>
    </row>
    <row r="327" spans="1:5" x14ac:dyDescent="0.15">
      <c r="A327" t="s">
        <v>127</v>
      </c>
      <c r="B327" t="s">
        <v>940</v>
      </c>
      <c r="C327" t="s">
        <v>2299</v>
      </c>
      <c r="D327">
        <v>-16.2</v>
      </c>
      <c r="E327" t="s">
        <v>1380</v>
      </c>
    </row>
    <row r="328" spans="1:5" x14ac:dyDescent="0.15">
      <c r="A328" t="s">
        <v>127</v>
      </c>
      <c r="B328" t="s">
        <v>490</v>
      </c>
      <c r="C328" t="s">
        <v>2300</v>
      </c>
      <c r="D328">
        <v>-7.6</v>
      </c>
      <c r="E328" t="s">
        <v>1303</v>
      </c>
    </row>
    <row r="329" spans="1:5" x14ac:dyDescent="0.15">
      <c r="A329" t="s">
        <v>127</v>
      </c>
      <c r="B329" t="s">
        <v>599</v>
      </c>
      <c r="C329" t="s">
        <v>2301</v>
      </c>
      <c r="D329">
        <v>-10.7</v>
      </c>
      <c r="E329" t="s">
        <v>1381</v>
      </c>
    </row>
    <row r="330" spans="1:5" x14ac:dyDescent="0.15">
      <c r="A330" t="s">
        <v>128</v>
      </c>
      <c r="B330" t="s">
        <v>816</v>
      </c>
      <c r="C330" t="s">
        <v>2302</v>
      </c>
      <c r="D330">
        <v>-9.3000000000000007</v>
      </c>
      <c r="E330" t="s">
        <v>1382</v>
      </c>
    </row>
    <row r="331" spans="1:5" x14ac:dyDescent="0.15">
      <c r="A331" t="s">
        <v>128</v>
      </c>
      <c r="B331" t="s">
        <v>653</v>
      </c>
      <c r="C331" t="s">
        <v>2303</v>
      </c>
      <c r="D331">
        <v>-15.6</v>
      </c>
      <c r="E331" t="s">
        <v>1383</v>
      </c>
    </row>
    <row r="332" spans="1:5" x14ac:dyDescent="0.15">
      <c r="A332" t="s">
        <v>128</v>
      </c>
      <c r="B332" t="s">
        <v>546</v>
      </c>
      <c r="C332" t="s">
        <v>2304</v>
      </c>
      <c r="D332">
        <v>-12.3</v>
      </c>
      <c r="E332" t="s">
        <v>1384</v>
      </c>
    </row>
    <row r="333" spans="1:5" x14ac:dyDescent="0.15">
      <c r="A333" t="s">
        <v>128</v>
      </c>
      <c r="B333" t="s">
        <v>745</v>
      </c>
      <c r="C333" t="s">
        <v>2305</v>
      </c>
      <c r="D333">
        <v>-6.9</v>
      </c>
      <c r="E333" t="s">
        <v>1385</v>
      </c>
    </row>
    <row r="334" spans="1:5" x14ac:dyDescent="0.15">
      <c r="A334" t="s">
        <v>128</v>
      </c>
      <c r="B334" t="s">
        <v>371</v>
      </c>
      <c r="C334" t="s">
        <v>2306</v>
      </c>
      <c r="D334">
        <v>-13.3</v>
      </c>
      <c r="E334" t="s">
        <v>1386</v>
      </c>
    </row>
    <row r="335" spans="1:5" x14ac:dyDescent="0.15">
      <c r="A335" t="s">
        <v>128</v>
      </c>
      <c r="B335" t="s">
        <v>600</v>
      </c>
      <c r="C335" t="s">
        <v>2307</v>
      </c>
      <c r="D335">
        <v>-12.7</v>
      </c>
      <c r="E335" t="s">
        <v>1387</v>
      </c>
    </row>
    <row r="336" spans="1:5" x14ac:dyDescent="0.15">
      <c r="A336" t="s">
        <v>128</v>
      </c>
      <c r="B336" t="s">
        <v>431</v>
      </c>
      <c r="C336" t="s">
        <v>2308</v>
      </c>
      <c r="D336">
        <v>-11.9</v>
      </c>
      <c r="E336" t="s">
        <v>1388</v>
      </c>
    </row>
    <row r="337" spans="1:5" x14ac:dyDescent="0.15">
      <c r="A337" t="s">
        <v>128</v>
      </c>
      <c r="B337" t="s">
        <v>251</v>
      </c>
      <c r="C337" t="s">
        <v>2309</v>
      </c>
      <c r="D337">
        <v>-11</v>
      </c>
      <c r="E337" t="s">
        <v>1389</v>
      </c>
    </row>
    <row r="338" spans="1:5" x14ac:dyDescent="0.15">
      <c r="A338" t="s">
        <v>128</v>
      </c>
      <c r="B338" t="s">
        <v>311</v>
      </c>
      <c r="C338" t="s">
        <v>2310</v>
      </c>
      <c r="D338">
        <v>-13.7</v>
      </c>
      <c r="E338" t="s">
        <v>1390</v>
      </c>
    </row>
    <row r="339" spans="1:5" x14ac:dyDescent="0.15">
      <c r="A339" t="s">
        <v>128</v>
      </c>
      <c r="B339" t="s">
        <v>781</v>
      </c>
      <c r="C339" t="s">
        <v>2311</v>
      </c>
      <c r="D339">
        <v>-10.6</v>
      </c>
      <c r="E339" t="s">
        <v>1391</v>
      </c>
    </row>
    <row r="340" spans="1:5" x14ac:dyDescent="0.15">
      <c r="A340" t="s">
        <v>128</v>
      </c>
      <c r="B340" t="s">
        <v>189</v>
      </c>
      <c r="C340" t="s">
        <v>2312</v>
      </c>
      <c r="D340">
        <v>-17</v>
      </c>
      <c r="E340" t="s">
        <v>1392</v>
      </c>
    </row>
    <row r="341" spans="1:5" x14ac:dyDescent="0.15">
      <c r="A341" t="s">
        <v>128</v>
      </c>
      <c r="B341" t="s">
        <v>701</v>
      </c>
      <c r="C341" t="s">
        <v>2313</v>
      </c>
      <c r="D341">
        <v>-7.6</v>
      </c>
      <c r="E341" t="s">
        <v>1393</v>
      </c>
    </row>
    <row r="342" spans="1:5" x14ac:dyDescent="0.15">
      <c r="A342" t="s">
        <v>128</v>
      </c>
      <c r="B342" t="s">
        <v>491</v>
      </c>
      <c r="C342" t="s">
        <v>2314</v>
      </c>
      <c r="D342">
        <v>-6</v>
      </c>
      <c r="E342" t="s">
        <v>1394</v>
      </c>
    </row>
    <row r="343" spans="1:5" x14ac:dyDescent="0.15">
      <c r="A343" t="s">
        <v>128</v>
      </c>
      <c r="B343" t="s">
        <v>846</v>
      </c>
      <c r="C343" t="s">
        <v>2315</v>
      </c>
      <c r="D343">
        <v>-15.5</v>
      </c>
      <c r="E343" t="s">
        <v>1395</v>
      </c>
    </row>
    <row r="344" spans="1:5" x14ac:dyDescent="0.15">
      <c r="A344" t="s">
        <v>129</v>
      </c>
      <c r="B344" t="s">
        <v>817</v>
      </c>
      <c r="C344" t="s">
        <v>2316</v>
      </c>
      <c r="D344">
        <v>-12.1</v>
      </c>
      <c r="E344" t="s">
        <v>1396</v>
      </c>
    </row>
    <row r="345" spans="1:5" x14ac:dyDescent="0.15">
      <c r="A345" t="s">
        <v>129</v>
      </c>
      <c r="B345" t="s">
        <v>372</v>
      </c>
      <c r="C345" t="s">
        <v>2317</v>
      </c>
      <c r="D345">
        <v>-17</v>
      </c>
      <c r="E345" t="s">
        <v>1397</v>
      </c>
    </row>
    <row r="346" spans="1:5" x14ac:dyDescent="0.15">
      <c r="A346" t="s">
        <v>129</v>
      </c>
      <c r="B346" t="s">
        <v>432</v>
      </c>
      <c r="C346" t="s">
        <v>2318</v>
      </c>
      <c r="D346">
        <v>-13.7</v>
      </c>
      <c r="E346" t="s">
        <v>1398</v>
      </c>
    </row>
    <row r="347" spans="1:5" x14ac:dyDescent="0.15">
      <c r="A347" t="s">
        <v>129</v>
      </c>
      <c r="B347" t="s">
        <v>746</v>
      </c>
      <c r="C347" t="s">
        <v>2319</v>
      </c>
      <c r="D347">
        <v>-19.5</v>
      </c>
      <c r="E347" t="s">
        <v>1399</v>
      </c>
    </row>
    <row r="348" spans="1:5" x14ac:dyDescent="0.15">
      <c r="A348" t="s">
        <v>129</v>
      </c>
      <c r="B348" t="s">
        <v>702</v>
      </c>
      <c r="C348" t="s">
        <v>2320</v>
      </c>
      <c r="D348">
        <v>-16.399999999999999</v>
      </c>
      <c r="E348" t="s">
        <v>1400</v>
      </c>
    </row>
    <row r="349" spans="1:5" x14ac:dyDescent="0.15">
      <c r="A349" t="s">
        <v>129</v>
      </c>
      <c r="B349" t="s">
        <v>312</v>
      </c>
      <c r="C349" t="s">
        <v>2321</v>
      </c>
      <c r="D349">
        <v>-18.7</v>
      </c>
      <c r="E349" t="s">
        <v>1401</v>
      </c>
    </row>
    <row r="350" spans="1:5" x14ac:dyDescent="0.15">
      <c r="A350" t="s">
        <v>129</v>
      </c>
      <c r="B350" t="s">
        <v>847</v>
      </c>
      <c r="C350" t="s">
        <v>2322</v>
      </c>
      <c r="D350">
        <v>-10</v>
      </c>
      <c r="E350" t="s">
        <v>1402</v>
      </c>
    </row>
    <row r="351" spans="1:5" x14ac:dyDescent="0.15">
      <c r="A351" t="s">
        <v>129</v>
      </c>
      <c r="B351" t="s">
        <v>252</v>
      </c>
      <c r="C351" t="s">
        <v>2323</v>
      </c>
      <c r="D351">
        <v>-13.5</v>
      </c>
      <c r="E351" t="s">
        <v>1403</v>
      </c>
    </row>
    <row r="352" spans="1:5" x14ac:dyDescent="0.15">
      <c r="A352" t="s">
        <v>129</v>
      </c>
      <c r="B352" t="s">
        <v>782</v>
      </c>
      <c r="C352" t="s">
        <v>2324</v>
      </c>
      <c r="D352">
        <v>-12.3</v>
      </c>
      <c r="E352" t="s">
        <v>1404</v>
      </c>
    </row>
    <row r="353" spans="1:5" x14ac:dyDescent="0.15">
      <c r="A353" t="s">
        <v>129</v>
      </c>
      <c r="B353" t="s">
        <v>547</v>
      </c>
      <c r="C353" t="s">
        <v>2325</v>
      </c>
      <c r="D353">
        <v>-11.3</v>
      </c>
      <c r="E353" t="s">
        <v>1405</v>
      </c>
    </row>
    <row r="354" spans="1:5" x14ac:dyDescent="0.15">
      <c r="A354" t="s">
        <v>129</v>
      </c>
      <c r="B354" t="s">
        <v>190</v>
      </c>
      <c r="C354" t="s">
        <v>2326</v>
      </c>
      <c r="D354">
        <v>-14.8</v>
      </c>
      <c r="E354" t="s">
        <v>1406</v>
      </c>
    </row>
    <row r="355" spans="1:5" x14ac:dyDescent="0.15">
      <c r="A355" t="s">
        <v>129</v>
      </c>
      <c r="B355" t="s">
        <v>654</v>
      </c>
      <c r="C355" t="s">
        <v>2327</v>
      </c>
      <c r="D355">
        <v>-13.7</v>
      </c>
      <c r="E355" t="s">
        <v>1407</v>
      </c>
    </row>
    <row r="356" spans="1:5" x14ac:dyDescent="0.15">
      <c r="A356" t="s">
        <v>129</v>
      </c>
      <c r="B356" t="s">
        <v>492</v>
      </c>
      <c r="C356" t="s">
        <v>2328</v>
      </c>
      <c r="D356">
        <v>-10.199999999999999</v>
      </c>
      <c r="E356" t="s">
        <v>1408</v>
      </c>
    </row>
    <row r="357" spans="1:5" x14ac:dyDescent="0.15">
      <c r="A357" t="s">
        <v>129</v>
      </c>
      <c r="B357" t="s">
        <v>601</v>
      </c>
      <c r="C357" t="s">
        <v>2329</v>
      </c>
      <c r="D357">
        <v>-10.8</v>
      </c>
      <c r="E357" t="s">
        <v>1409</v>
      </c>
    </row>
    <row r="358" spans="1:5" x14ac:dyDescent="0.15">
      <c r="A358" t="s">
        <v>130</v>
      </c>
      <c r="B358" t="s">
        <v>818</v>
      </c>
      <c r="C358" t="s">
        <v>2330</v>
      </c>
      <c r="D358">
        <v>-16.7</v>
      </c>
      <c r="E358" t="s">
        <v>1410</v>
      </c>
    </row>
    <row r="359" spans="1:5" x14ac:dyDescent="0.15">
      <c r="A359" t="s">
        <v>130</v>
      </c>
      <c r="B359" t="s">
        <v>191</v>
      </c>
      <c r="C359" t="s">
        <v>2331</v>
      </c>
      <c r="D359">
        <v>-14.1</v>
      </c>
      <c r="E359" t="s">
        <v>1411</v>
      </c>
    </row>
    <row r="360" spans="1:5" x14ac:dyDescent="0.15">
      <c r="A360" t="s">
        <v>130</v>
      </c>
      <c r="B360" t="s">
        <v>703</v>
      </c>
      <c r="C360" t="s">
        <v>2332</v>
      </c>
      <c r="D360">
        <v>-15.9</v>
      </c>
      <c r="E360" t="s">
        <v>1412</v>
      </c>
    </row>
    <row r="361" spans="1:5" x14ac:dyDescent="0.15">
      <c r="A361" t="s">
        <v>130</v>
      </c>
      <c r="B361" t="s">
        <v>433</v>
      </c>
      <c r="C361" t="s">
        <v>2333</v>
      </c>
      <c r="D361">
        <v>-14.4</v>
      </c>
      <c r="E361" t="s">
        <v>1413</v>
      </c>
    </row>
    <row r="362" spans="1:5" x14ac:dyDescent="0.15">
      <c r="A362" t="s">
        <v>130</v>
      </c>
      <c r="B362" t="s">
        <v>747</v>
      </c>
      <c r="C362" t="s">
        <v>2334</v>
      </c>
      <c r="D362">
        <v>-12.5</v>
      </c>
      <c r="E362" t="s">
        <v>1414</v>
      </c>
    </row>
    <row r="363" spans="1:5" x14ac:dyDescent="0.15">
      <c r="A363" t="s">
        <v>130</v>
      </c>
      <c r="B363" t="s">
        <v>783</v>
      </c>
      <c r="C363" t="s">
        <v>2335</v>
      </c>
      <c r="D363">
        <v>-17.2</v>
      </c>
      <c r="E363" t="s">
        <v>1415</v>
      </c>
    </row>
    <row r="364" spans="1:5" x14ac:dyDescent="0.15">
      <c r="A364" t="s">
        <v>130</v>
      </c>
      <c r="B364" t="s">
        <v>655</v>
      </c>
      <c r="C364" t="s">
        <v>2336</v>
      </c>
      <c r="D364">
        <v>-11.8</v>
      </c>
      <c r="E364" t="s">
        <v>1416</v>
      </c>
    </row>
    <row r="365" spans="1:5" x14ac:dyDescent="0.15">
      <c r="A365" t="s">
        <v>130</v>
      </c>
      <c r="B365" t="s">
        <v>373</v>
      </c>
      <c r="C365" t="s">
        <v>2337</v>
      </c>
      <c r="D365">
        <v>-8.6</v>
      </c>
      <c r="E365" t="s">
        <v>1417</v>
      </c>
    </row>
    <row r="366" spans="1:5" x14ac:dyDescent="0.15">
      <c r="A366" t="s">
        <v>130</v>
      </c>
      <c r="B366" t="s">
        <v>493</v>
      </c>
      <c r="C366" t="s">
        <v>2338</v>
      </c>
      <c r="D366">
        <v>-9.3000000000000007</v>
      </c>
      <c r="E366" t="s">
        <v>1418</v>
      </c>
    </row>
    <row r="367" spans="1:5" x14ac:dyDescent="0.15">
      <c r="A367" t="s">
        <v>130</v>
      </c>
      <c r="B367" t="s">
        <v>253</v>
      </c>
      <c r="C367" t="s">
        <v>2339</v>
      </c>
      <c r="D367">
        <v>-6.8</v>
      </c>
      <c r="E367" t="s">
        <v>1419</v>
      </c>
    </row>
    <row r="368" spans="1:5" x14ac:dyDescent="0.15">
      <c r="A368" t="s">
        <v>130</v>
      </c>
      <c r="B368" t="s">
        <v>602</v>
      </c>
      <c r="C368" t="s">
        <v>2340</v>
      </c>
      <c r="D368">
        <v>-9.6999999999999993</v>
      </c>
      <c r="E368" t="s">
        <v>1420</v>
      </c>
    </row>
    <row r="369" spans="1:5" x14ac:dyDescent="0.15">
      <c r="A369" t="s">
        <v>130</v>
      </c>
      <c r="B369" t="s">
        <v>313</v>
      </c>
      <c r="C369" t="s">
        <v>2341</v>
      </c>
      <c r="D369">
        <v>-8.8000000000000007</v>
      </c>
      <c r="E369" t="s">
        <v>1421</v>
      </c>
    </row>
    <row r="370" spans="1:5" x14ac:dyDescent="0.15">
      <c r="A370" t="s">
        <v>130</v>
      </c>
      <c r="B370" t="s">
        <v>548</v>
      </c>
      <c r="C370" t="s">
        <v>2342</v>
      </c>
      <c r="D370">
        <v>-11.6</v>
      </c>
      <c r="E370" t="s">
        <v>1422</v>
      </c>
    </row>
    <row r="371" spans="1:5" x14ac:dyDescent="0.15">
      <c r="A371" t="s">
        <v>131</v>
      </c>
      <c r="B371" t="s">
        <v>314</v>
      </c>
      <c r="C371" t="s">
        <v>2343</v>
      </c>
      <c r="D371">
        <v>-9.1999999999999993</v>
      </c>
      <c r="E371" t="s">
        <v>1423</v>
      </c>
    </row>
    <row r="372" spans="1:5" x14ac:dyDescent="0.15">
      <c r="A372" t="s">
        <v>131</v>
      </c>
      <c r="B372" t="s">
        <v>434</v>
      </c>
      <c r="C372" t="s">
        <v>2344</v>
      </c>
      <c r="D372">
        <v>-11.6</v>
      </c>
      <c r="E372" t="s">
        <v>1424</v>
      </c>
    </row>
    <row r="373" spans="1:5" x14ac:dyDescent="0.15">
      <c r="A373" t="s">
        <v>131</v>
      </c>
      <c r="B373" t="s">
        <v>374</v>
      </c>
      <c r="C373" t="s">
        <v>2345</v>
      </c>
      <c r="D373">
        <v>-10.6</v>
      </c>
      <c r="E373" t="s">
        <v>1425</v>
      </c>
    </row>
    <row r="374" spans="1:5" x14ac:dyDescent="0.15">
      <c r="A374" t="s">
        <v>131</v>
      </c>
      <c r="B374" t="s">
        <v>549</v>
      </c>
      <c r="C374" t="s">
        <v>2346</v>
      </c>
      <c r="D374">
        <v>-15.8</v>
      </c>
      <c r="E374" t="s">
        <v>1426</v>
      </c>
    </row>
    <row r="375" spans="1:5" x14ac:dyDescent="0.15">
      <c r="A375" t="s">
        <v>131</v>
      </c>
      <c r="B375" t="s">
        <v>603</v>
      </c>
      <c r="C375" t="s">
        <v>2347</v>
      </c>
      <c r="D375">
        <v>-10.7</v>
      </c>
      <c r="E375" t="s">
        <v>1427</v>
      </c>
    </row>
    <row r="376" spans="1:5" x14ac:dyDescent="0.15">
      <c r="A376" t="s">
        <v>131</v>
      </c>
      <c r="B376" t="s">
        <v>192</v>
      </c>
      <c r="C376" t="s">
        <v>2348</v>
      </c>
      <c r="D376">
        <v>-9.8000000000000007</v>
      </c>
      <c r="E376" t="s">
        <v>1428</v>
      </c>
    </row>
    <row r="377" spans="1:5" x14ac:dyDescent="0.15">
      <c r="A377" t="s">
        <v>131</v>
      </c>
      <c r="B377" t="s">
        <v>254</v>
      </c>
      <c r="C377" t="s">
        <v>2349</v>
      </c>
      <c r="D377">
        <v>-7.5</v>
      </c>
      <c r="E377" t="s">
        <v>1429</v>
      </c>
    </row>
    <row r="378" spans="1:5" x14ac:dyDescent="0.15">
      <c r="A378" t="s">
        <v>131</v>
      </c>
      <c r="B378" t="s">
        <v>494</v>
      </c>
      <c r="C378" t="s">
        <v>2350</v>
      </c>
      <c r="D378">
        <v>-7.8</v>
      </c>
      <c r="E378" t="s">
        <v>1430</v>
      </c>
    </row>
    <row r="379" spans="1:5" x14ac:dyDescent="0.15">
      <c r="A379" t="s">
        <v>132</v>
      </c>
      <c r="B379" t="s">
        <v>435</v>
      </c>
      <c r="C379" t="s">
        <v>2351</v>
      </c>
      <c r="D379">
        <v>-11.6</v>
      </c>
      <c r="E379" t="s">
        <v>1431</v>
      </c>
    </row>
    <row r="380" spans="1:5" x14ac:dyDescent="0.15">
      <c r="A380" t="s">
        <v>132</v>
      </c>
      <c r="B380" t="s">
        <v>604</v>
      </c>
      <c r="C380" t="s">
        <v>2352</v>
      </c>
      <c r="D380">
        <v>-9.3000000000000007</v>
      </c>
      <c r="E380" t="s">
        <v>1432</v>
      </c>
    </row>
    <row r="381" spans="1:5" x14ac:dyDescent="0.15">
      <c r="A381" t="s">
        <v>132</v>
      </c>
      <c r="B381" t="s">
        <v>920</v>
      </c>
      <c r="C381" t="s">
        <v>2353</v>
      </c>
      <c r="D381">
        <v>-7</v>
      </c>
      <c r="E381" t="s">
        <v>1433</v>
      </c>
    </row>
    <row r="382" spans="1:5" x14ac:dyDescent="0.15">
      <c r="A382" t="s">
        <v>132</v>
      </c>
      <c r="B382" t="s">
        <v>784</v>
      </c>
      <c r="C382" t="s">
        <v>2354</v>
      </c>
      <c r="D382">
        <v>-8.8000000000000007</v>
      </c>
      <c r="E382" t="s">
        <v>1434</v>
      </c>
    </row>
    <row r="383" spans="1:5" x14ac:dyDescent="0.15">
      <c r="A383" t="s">
        <v>132</v>
      </c>
      <c r="B383" t="s">
        <v>876</v>
      </c>
      <c r="C383" t="s">
        <v>2355</v>
      </c>
      <c r="D383">
        <v>-8.4</v>
      </c>
      <c r="E383" t="s">
        <v>1435</v>
      </c>
    </row>
    <row r="384" spans="1:5" x14ac:dyDescent="0.15">
      <c r="A384" t="s">
        <v>132</v>
      </c>
      <c r="B384" t="s">
        <v>748</v>
      </c>
      <c r="C384" t="s">
        <v>2356</v>
      </c>
      <c r="D384">
        <v>-9.1999999999999993</v>
      </c>
      <c r="E384" t="s">
        <v>1436</v>
      </c>
    </row>
    <row r="385" spans="1:5" x14ac:dyDescent="0.15">
      <c r="A385" t="s">
        <v>132</v>
      </c>
      <c r="B385" t="s">
        <v>255</v>
      </c>
      <c r="C385" t="s">
        <v>2357</v>
      </c>
      <c r="D385">
        <v>-4.0999999999999996</v>
      </c>
      <c r="E385" t="s">
        <v>1437</v>
      </c>
    </row>
    <row r="386" spans="1:5" x14ac:dyDescent="0.15">
      <c r="A386" t="s">
        <v>132</v>
      </c>
      <c r="B386" t="s">
        <v>193</v>
      </c>
      <c r="C386" t="s">
        <v>2358</v>
      </c>
      <c r="D386">
        <v>-2.9</v>
      </c>
      <c r="E386" t="s">
        <v>1438</v>
      </c>
    </row>
    <row r="387" spans="1:5" x14ac:dyDescent="0.15">
      <c r="A387" t="s">
        <v>132</v>
      </c>
      <c r="B387" t="s">
        <v>656</v>
      </c>
      <c r="C387" t="s">
        <v>2359</v>
      </c>
      <c r="D387">
        <v>-4</v>
      </c>
      <c r="E387" t="s">
        <v>1439</v>
      </c>
    </row>
    <row r="388" spans="1:5" x14ac:dyDescent="0.15">
      <c r="A388" t="s">
        <v>132</v>
      </c>
      <c r="B388" t="s">
        <v>704</v>
      </c>
      <c r="C388" t="s">
        <v>2360</v>
      </c>
      <c r="D388">
        <v>-1.8</v>
      </c>
      <c r="E388" t="s">
        <v>1440</v>
      </c>
    </row>
    <row r="389" spans="1:5" x14ac:dyDescent="0.15">
      <c r="A389" t="s">
        <v>132</v>
      </c>
      <c r="B389" t="s">
        <v>495</v>
      </c>
      <c r="C389" t="s">
        <v>2361</v>
      </c>
      <c r="D389">
        <v>-2.1</v>
      </c>
      <c r="E389" t="s">
        <v>1441</v>
      </c>
    </row>
    <row r="390" spans="1:5" x14ac:dyDescent="0.15">
      <c r="A390" t="s">
        <v>132</v>
      </c>
      <c r="B390" t="s">
        <v>550</v>
      </c>
      <c r="C390" t="s">
        <v>2362</v>
      </c>
      <c r="D390">
        <v>-0.8</v>
      </c>
      <c r="E390" t="s">
        <v>1442</v>
      </c>
    </row>
    <row r="391" spans="1:5" x14ac:dyDescent="0.15">
      <c r="A391" t="s">
        <v>132</v>
      </c>
      <c r="B391" t="s">
        <v>375</v>
      </c>
      <c r="C391" t="s">
        <v>2363</v>
      </c>
      <c r="D391">
        <v>-1.4</v>
      </c>
      <c r="E391" t="s">
        <v>1443</v>
      </c>
    </row>
    <row r="392" spans="1:5" x14ac:dyDescent="0.15">
      <c r="A392" t="s">
        <v>132</v>
      </c>
      <c r="B392" t="s">
        <v>315</v>
      </c>
      <c r="C392" t="s">
        <v>2364</v>
      </c>
      <c r="D392">
        <v>0</v>
      </c>
      <c r="E392" t="s">
        <v>1444</v>
      </c>
    </row>
    <row r="393" spans="1:5" x14ac:dyDescent="0.15">
      <c r="A393" t="s">
        <v>132</v>
      </c>
      <c r="B393" t="s">
        <v>819</v>
      </c>
      <c r="C393" t="s">
        <v>2365</v>
      </c>
      <c r="D393">
        <v>0.4</v>
      </c>
      <c r="E393" t="s">
        <v>1445</v>
      </c>
    </row>
    <row r="394" spans="1:5" x14ac:dyDescent="0.15">
      <c r="A394" t="s">
        <v>132</v>
      </c>
      <c r="B394" t="s">
        <v>848</v>
      </c>
      <c r="C394" t="s">
        <v>2366</v>
      </c>
      <c r="D394">
        <v>-2</v>
      </c>
      <c r="E394" t="s">
        <v>1446</v>
      </c>
    </row>
    <row r="395" spans="1:5" x14ac:dyDescent="0.15">
      <c r="A395" t="s">
        <v>132</v>
      </c>
      <c r="B395" t="s">
        <v>899</v>
      </c>
      <c r="C395" t="s">
        <v>2367</v>
      </c>
      <c r="D395">
        <v>7.8</v>
      </c>
      <c r="E395" t="s">
        <v>1447</v>
      </c>
    </row>
    <row r="396" spans="1:5" x14ac:dyDescent="0.15">
      <c r="A396" t="s">
        <v>133</v>
      </c>
      <c r="B396" t="s">
        <v>256</v>
      </c>
      <c r="C396" t="s">
        <v>2368</v>
      </c>
      <c r="D396">
        <v>-7.2</v>
      </c>
      <c r="E396" t="s">
        <v>1448</v>
      </c>
    </row>
    <row r="397" spans="1:5" x14ac:dyDescent="0.15">
      <c r="A397" t="s">
        <v>133</v>
      </c>
      <c r="B397" t="s">
        <v>496</v>
      </c>
      <c r="C397" t="s">
        <v>2369</v>
      </c>
      <c r="D397">
        <v>-8.9</v>
      </c>
      <c r="E397" t="s">
        <v>1449</v>
      </c>
    </row>
    <row r="398" spans="1:5" x14ac:dyDescent="0.15">
      <c r="A398" t="s">
        <v>133</v>
      </c>
      <c r="B398" t="s">
        <v>785</v>
      </c>
      <c r="C398" t="s">
        <v>2370</v>
      </c>
      <c r="D398">
        <v>-5.4</v>
      </c>
      <c r="E398" t="s">
        <v>1450</v>
      </c>
    </row>
    <row r="399" spans="1:5" x14ac:dyDescent="0.15">
      <c r="A399" t="s">
        <v>133</v>
      </c>
      <c r="B399" t="s">
        <v>551</v>
      </c>
      <c r="C399" t="s">
        <v>2371</v>
      </c>
      <c r="D399">
        <v>-12.7</v>
      </c>
      <c r="E399" t="s">
        <v>1451</v>
      </c>
    </row>
    <row r="400" spans="1:5" x14ac:dyDescent="0.15">
      <c r="A400" t="s">
        <v>133</v>
      </c>
      <c r="B400" t="s">
        <v>705</v>
      </c>
      <c r="C400" t="s">
        <v>2372</v>
      </c>
      <c r="D400">
        <v>-8.9</v>
      </c>
      <c r="E400" t="s">
        <v>1452</v>
      </c>
    </row>
    <row r="401" spans="1:5" x14ac:dyDescent="0.15">
      <c r="A401" t="s">
        <v>133</v>
      </c>
      <c r="B401" t="s">
        <v>820</v>
      </c>
      <c r="C401" t="s">
        <v>2373</v>
      </c>
      <c r="D401">
        <v>-7.3</v>
      </c>
      <c r="E401" t="s">
        <v>1453</v>
      </c>
    </row>
    <row r="402" spans="1:5" x14ac:dyDescent="0.15">
      <c r="A402" t="s">
        <v>133</v>
      </c>
      <c r="B402" t="s">
        <v>194</v>
      </c>
      <c r="C402" t="s">
        <v>2374</v>
      </c>
      <c r="D402">
        <v>-8</v>
      </c>
      <c r="E402" t="s">
        <v>1454</v>
      </c>
    </row>
    <row r="403" spans="1:5" x14ac:dyDescent="0.15">
      <c r="A403" t="s">
        <v>133</v>
      </c>
      <c r="B403" t="s">
        <v>749</v>
      </c>
      <c r="C403" t="s">
        <v>2375</v>
      </c>
      <c r="D403">
        <v>-5.2</v>
      </c>
      <c r="E403" t="s">
        <v>1455</v>
      </c>
    </row>
    <row r="404" spans="1:5" x14ac:dyDescent="0.15">
      <c r="A404" t="s">
        <v>133</v>
      </c>
      <c r="B404" t="s">
        <v>849</v>
      </c>
      <c r="C404" t="s">
        <v>2376</v>
      </c>
      <c r="D404">
        <v>-7.8</v>
      </c>
      <c r="E404" t="s">
        <v>1456</v>
      </c>
    </row>
    <row r="405" spans="1:5" x14ac:dyDescent="0.15">
      <c r="A405" t="s">
        <v>133</v>
      </c>
      <c r="B405" t="s">
        <v>877</v>
      </c>
      <c r="C405" t="s">
        <v>2377</v>
      </c>
      <c r="D405">
        <v>-5.4</v>
      </c>
      <c r="E405" t="s">
        <v>1457</v>
      </c>
    </row>
    <row r="406" spans="1:5" x14ac:dyDescent="0.15">
      <c r="A406" t="s">
        <v>133</v>
      </c>
      <c r="B406" t="s">
        <v>436</v>
      </c>
      <c r="C406" t="s">
        <v>2378</v>
      </c>
      <c r="D406">
        <v>-9.1999999999999993</v>
      </c>
      <c r="E406" t="s">
        <v>1458</v>
      </c>
    </row>
    <row r="407" spans="1:5" x14ac:dyDescent="0.15">
      <c r="A407" t="s">
        <v>133</v>
      </c>
      <c r="B407" t="s">
        <v>605</v>
      </c>
      <c r="C407" t="s">
        <v>2379</v>
      </c>
      <c r="D407">
        <v>-9.8000000000000007</v>
      </c>
      <c r="E407" t="s">
        <v>1459</v>
      </c>
    </row>
    <row r="408" spans="1:5" x14ac:dyDescent="0.15">
      <c r="A408" t="s">
        <v>133</v>
      </c>
      <c r="B408" t="s">
        <v>316</v>
      </c>
      <c r="C408" t="s">
        <v>2380</v>
      </c>
      <c r="D408">
        <v>-6.4</v>
      </c>
      <c r="E408" t="s">
        <v>1460</v>
      </c>
    </row>
    <row r="409" spans="1:5" x14ac:dyDescent="0.15">
      <c r="A409" t="s">
        <v>133</v>
      </c>
      <c r="B409" t="s">
        <v>657</v>
      </c>
      <c r="C409" t="s">
        <v>2381</v>
      </c>
      <c r="D409">
        <v>-7</v>
      </c>
      <c r="E409" t="s">
        <v>1461</v>
      </c>
    </row>
    <row r="410" spans="1:5" x14ac:dyDescent="0.15">
      <c r="A410" t="s">
        <v>133</v>
      </c>
      <c r="B410" t="s">
        <v>376</v>
      </c>
      <c r="C410" t="s">
        <v>2382</v>
      </c>
      <c r="D410">
        <v>-6.7</v>
      </c>
      <c r="E410" t="s">
        <v>1462</v>
      </c>
    </row>
    <row r="411" spans="1:5" x14ac:dyDescent="0.15">
      <c r="A411" t="s">
        <v>134</v>
      </c>
      <c r="B411" t="s">
        <v>257</v>
      </c>
      <c r="C411" t="s">
        <v>2383</v>
      </c>
      <c r="D411">
        <v>-8.9</v>
      </c>
      <c r="E411" t="s">
        <v>1463</v>
      </c>
    </row>
    <row r="412" spans="1:5" x14ac:dyDescent="0.15">
      <c r="A412" t="s">
        <v>134</v>
      </c>
      <c r="B412" t="s">
        <v>195</v>
      </c>
      <c r="C412" t="s">
        <v>2384</v>
      </c>
      <c r="D412">
        <v>-8.1999999999999993</v>
      </c>
      <c r="E412" t="s">
        <v>1464</v>
      </c>
    </row>
    <row r="413" spans="1:5" x14ac:dyDescent="0.15">
      <c r="A413" t="s">
        <v>134</v>
      </c>
      <c r="B413" t="s">
        <v>437</v>
      </c>
      <c r="C413" t="s">
        <v>2385</v>
      </c>
      <c r="D413">
        <v>-5</v>
      </c>
      <c r="E413" t="s">
        <v>1465</v>
      </c>
    </row>
    <row r="414" spans="1:5" x14ac:dyDescent="0.15">
      <c r="A414" t="s">
        <v>134</v>
      </c>
      <c r="B414" t="s">
        <v>377</v>
      </c>
      <c r="C414" t="s">
        <v>2386</v>
      </c>
      <c r="D414">
        <v>-8</v>
      </c>
      <c r="E414" t="s">
        <v>1466</v>
      </c>
    </row>
    <row r="415" spans="1:5" x14ac:dyDescent="0.15">
      <c r="A415" t="s">
        <v>134</v>
      </c>
      <c r="B415" t="s">
        <v>317</v>
      </c>
      <c r="C415" t="s">
        <v>2387</v>
      </c>
      <c r="D415">
        <v>-3.8</v>
      </c>
      <c r="E415" t="s">
        <v>1467</v>
      </c>
    </row>
    <row r="416" spans="1:5" x14ac:dyDescent="0.15">
      <c r="A416" t="s">
        <v>135</v>
      </c>
      <c r="B416" t="s">
        <v>1027</v>
      </c>
      <c r="C416" t="s">
        <v>2388</v>
      </c>
      <c r="D416">
        <v>-15.5</v>
      </c>
      <c r="E416" t="s">
        <v>1468</v>
      </c>
    </row>
    <row r="417" spans="1:5" x14ac:dyDescent="0.15">
      <c r="A417" t="s">
        <v>135</v>
      </c>
      <c r="B417" t="s">
        <v>706</v>
      </c>
      <c r="C417" t="s">
        <v>2389</v>
      </c>
      <c r="D417">
        <v>-18.7</v>
      </c>
      <c r="E417" t="s">
        <v>1469</v>
      </c>
    </row>
    <row r="418" spans="1:5" x14ac:dyDescent="0.15">
      <c r="A418" t="s">
        <v>135</v>
      </c>
      <c r="B418" t="s">
        <v>984</v>
      </c>
      <c r="C418" t="s">
        <v>2390</v>
      </c>
      <c r="D418">
        <v>-19.7</v>
      </c>
      <c r="E418" t="s">
        <v>1470</v>
      </c>
    </row>
    <row r="419" spans="1:5" x14ac:dyDescent="0.15">
      <c r="A419" t="s">
        <v>135</v>
      </c>
      <c r="B419" t="s">
        <v>973</v>
      </c>
      <c r="C419" t="s">
        <v>2391</v>
      </c>
      <c r="D419">
        <v>-18.7</v>
      </c>
      <c r="E419" t="s">
        <v>1471</v>
      </c>
    </row>
    <row r="420" spans="1:5" x14ac:dyDescent="0.15">
      <c r="A420" t="s">
        <v>135</v>
      </c>
      <c r="B420" t="s">
        <v>878</v>
      </c>
      <c r="C420" t="s">
        <v>2392</v>
      </c>
      <c r="D420">
        <v>-17</v>
      </c>
      <c r="E420" t="s">
        <v>1472</v>
      </c>
    </row>
    <row r="421" spans="1:5" x14ac:dyDescent="0.15">
      <c r="A421" t="s">
        <v>135</v>
      </c>
      <c r="B421" t="s">
        <v>821</v>
      </c>
      <c r="C421" t="s">
        <v>2393</v>
      </c>
      <c r="D421">
        <v>-18</v>
      </c>
      <c r="E421" t="s">
        <v>1473</v>
      </c>
    </row>
    <row r="422" spans="1:5" x14ac:dyDescent="0.15">
      <c r="A422" t="s">
        <v>135</v>
      </c>
      <c r="B422" t="s">
        <v>658</v>
      </c>
      <c r="C422" t="s">
        <v>2394</v>
      </c>
      <c r="D422">
        <v>-15.3</v>
      </c>
      <c r="E422" t="s">
        <v>1474</v>
      </c>
    </row>
    <row r="423" spans="1:5" x14ac:dyDescent="0.15">
      <c r="A423" t="s">
        <v>135</v>
      </c>
      <c r="B423" t="s">
        <v>786</v>
      </c>
      <c r="C423" t="s">
        <v>2395</v>
      </c>
      <c r="D423">
        <v>-29.2</v>
      </c>
      <c r="E423" t="s">
        <v>1475</v>
      </c>
    </row>
    <row r="424" spans="1:5" x14ac:dyDescent="0.15">
      <c r="A424" t="s">
        <v>135</v>
      </c>
      <c r="B424" t="s">
        <v>606</v>
      </c>
      <c r="C424" t="s">
        <v>2396</v>
      </c>
      <c r="D424">
        <v>-14.4</v>
      </c>
      <c r="E424" t="s">
        <v>1476</v>
      </c>
    </row>
    <row r="425" spans="1:5" x14ac:dyDescent="0.15">
      <c r="A425" t="s">
        <v>135</v>
      </c>
      <c r="B425" t="s">
        <v>1012</v>
      </c>
      <c r="C425" t="s">
        <v>2397</v>
      </c>
      <c r="D425">
        <v>-17.100000000000001</v>
      </c>
      <c r="E425" t="s">
        <v>1477</v>
      </c>
    </row>
    <row r="426" spans="1:5" x14ac:dyDescent="0.15">
      <c r="A426" t="s">
        <v>135</v>
      </c>
      <c r="B426" t="s">
        <v>900</v>
      </c>
      <c r="C426" t="s">
        <v>2398</v>
      </c>
      <c r="D426">
        <v>-15.9</v>
      </c>
      <c r="E426" t="s">
        <v>1478</v>
      </c>
    </row>
    <row r="427" spans="1:5" x14ac:dyDescent="0.15">
      <c r="A427" t="s">
        <v>135</v>
      </c>
      <c r="B427" t="s">
        <v>318</v>
      </c>
      <c r="C427" t="s">
        <v>2399</v>
      </c>
      <c r="D427">
        <v>-21</v>
      </c>
      <c r="E427" t="s">
        <v>1479</v>
      </c>
    </row>
    <row r="428" spans="1:5" x14ac:dyDescent="0.15">
      <c r="A428" t="s">
        <v>135</v>
      </c>
      <c r="B428" t="s">
        <v>497</v>
      </c>
      <c r="C428" t="s">
        <v>2400</v>
      </c>
      <c r="D428">
        <v>-24.8</v>
      </c>
      <c r="E428" t="s">
        <v>1480</v>
      </c>
    </row>
    <row r="429" spans="1:5" x14ac:dyDescent="0.15">
      <c r="A429" t="s">
        <v>135</v>
      </c>
      <c r="B429" t="s">
        <v>552</v>
      </c>
      <c r="C429" t="s">
        <v>2401</v>
      </c>
      <c r="D429">
        <v>-17.899999999999999</v>
      </c>
      <c r="E429" t="s">
        <v>1481</v>
      </c>
    </row>
    <row r="430" spans="1:5" x14ac:dyDescent="0.15">
      <c r="A430" t="s">
        <v>135</v>
      </c>
      <c r="B430" t="s">
        <v>1037</v>
      </c>
      <c r="C430" t="s">
        <v>2402</v>
      </c>
      <c r="D430">
        <v>-20.7</v>
      </c>
      <c r="E430" t="s">
        <v>1482</v>
      </c>
    </row>
    <row r="431" spans="1:5" x14ac:dyDescent="0.15">
      <c r="A431" t="s">
        <v>135</v>
      </c>
      <c r="B431" t="s">
        <v>438</v>
      </c>
      <c r="C431" t="s">
        <v>2403</v>
      </c>
      <c r="D431">
        <v>-18.3</v>
      </c>
      <c r="E431" t="s">
        <v>1483</v>
      </c>
    </row>
    <row r="432" spans="1:5" x14ac:dyDescent="0.15">
      <c r="A432" t="s">
        <v>135</v>
      </c>
      <c r="B432" t="s">
        <v>921</v>
      </c>
      <c r="C432" t="s">
        <v>2404</v>
      </c>
      <c r="D432">
        <v>-20.9</v>
      </c>
      <c r="E432" t="s">
        <v>1484</v>
      </c>
    </row>
    <row r="433" spans="1:5" x14ac:dyDescent="0.15">
      <c r="A433" t="s">
        <v>135</v>
      </c>
      <c r="B433" t="s">
        <v>750</v>
      </c>
      <c r="C433" t="s">
        <v>2405</v>
      </c>
      <c r="D433">
        <v>-23.1</v>
      </c>
      <c r="E433" t="s">
        <v>1485</v>
      </c>
    </row>
    <row r="434" spans="1:5" x14ac:dyDescent="0.15">
      <c r="A434" t="s">
        <v>135</v>
      </c>
      <c r="B434" t="s">
        <v>258</v>
      </c>
      <c r="C434" t="s">
        <v>2406</v>
      </c>
      <c r="D434">
        <v>-22</v>
      </c>
      <c r="E434" t="s">
        <v>1486</v>
      </c>
    </row>
    <row r="435" spans="1:5" x14ac:dyDescent="0.15">
      <c r="A435" t="s">
        <v>135</v>
      </c>
      <c r="B435" t="s">
        <v>1023</v>
      </c>
      <c r="C435" t="s">
        <v>2407</v>
      </c>
      <c r="D435">
        <v>-17.7</v>
      </c>
      <c r="E435" t="s">
        <v>1487</v>
      </c>
    </row>
    <row r="436" spans="1:5" x14ac:dyDescent="0.15">
      <c r="A436" t="s">
        <v>135</v>
      </c>
      <c r="B436" t="s">
        <v>850</v>
      </c>
      <c r="C436" t="s">
        <v>2408</v>
      </c>
      <c r="D436">
        <v>-17.2</v>
      </c>
      <c r="E436" t="s">
        <v>1488</v>
      </c>
    </row>
    <row r="437" spans="1:5" x14ac:dyDescent="0.15">
      <c r="A437" t="s">
        <v>135</v>
      </c>
      <c r="B437" t="s">
        <v>378</v>
      </c>
      <c r="C437" t="s">
        <v>2409</v>
      </c>
      <c r="D437">
        <v>-19.7</v>
      </c>
      <c r="E437" t="s">
        <v>1489</v>
      </c>
    </row>
    <row r="438" spans="1:5" x14ac:dyDescent="0.15">
      <c r="A438" t="s">
        <v>135</v>
      </c>
      <c r="B438" t="s">
        <v>1032</v>
      </c>
      <c r="C438" t="s">
        <v>2410</v>
      </c>
      <c r="D438">
        <v>-26</v>
      </c>
      <c r="E438" t="s">
        <v>1490</v>
      </c>
    </row>
    <row r="439" spans="1:5" x14ac:dyDescent="0.15">
      <c r="A439" t="s">
        <v>135</v>
      </c>
      <c r="B439" t="s">
        <v>1018</v>
      </c>
      <c r="C439" t="s">
        <v>2411</v>
      </c>
      <c r="D439">
        <v>-18.8</v>
      </c>
      <c r="E439" t="s">
        <v>1491</v>
      </c>
    </row>
    <row r="440" spans="1:5" x14ac:dyDescent="0.15">
      <c r="A440" t="s">
        <v>135</v>
      </c>
      <c r="B440" t="s">
        <v>196</v>
      </c>
      <c r="C440" t="s">
        <v>2412</v>
      </c>
      <c r="D440">
        <v>-17.899999999999999</v>
      </c>
      <c r="E440" t="s">
        <v>1492</v>
      </c>
    </row>
    <row r="441" spans="1:5" x14ac:dyDescent="0.15">
      <c r="A441" t="s">
        <v>135</v>
      </c>
      <c r="B441" t="s">
        <v>960</v>
      </c>
      <c r="C441" t="s">
        <v>2413</v>
      </c>
      <c r="D441">
        <v>-15.3</v>
      </c>
      <c r="E441" t="s">
        <v>1493</v>
      </c>
    </row>
    <row r="442" spans="1:5" x14ac:dyDescent="0.15">
      <c r="A442" t="s">
        <v>135</v>
      </c>
      <c r="B442" t="s">
        <v>1005</v>
      </c>
      <c r="C442" t="s">
        <v>2414</v>
      </c>
      <c r="D442">
        <v>-14.1</v>
      </c>
      <c r="E442" t="s">
        <v>1494</v>
      </c>
    </row>
    <row r="443" spans="1:5" x14ac:dyDescent="0.15">
      <c r="A443" t="s">
        <v>135</v>
      </c>
      <c r="B443" t="s">
        <v>995</v>
      </c>
      <c r="C443" t="s">
        <v>2415</v>
      </c>
      <c r="D443">
        <v>-16.5</v>
      </c>
      <c r="E443" t="s">
        <v>1495</v>
      </c>
    </row>
    <row r="444" spans="1:5" x14ac:dyDescent="0.15">
      <c r="A444" t="s">
        <v>135</v>
      </c>
      <c r="B444" t="s">
        <v>1041</v>
      </c>
      <c r="C444" t="s">
        <v>2416</v>
      </c>
      <c r="D444">
        <v>-17.399999999999999</v>
      </c>
      <c r="E444" t="s">
        <v>1496</v>
      </c>
    </row>
    <row r="445" spans="1:5" x14ac:dyDescent="0.15">
      <c r="A445" t="s">
        <v>135</v>
      </c>
      <c r="B445" t="s">
        <v>941</v>
      </c>
      <c r="C445" t="s">
        <v>2417</v>
      </c>
      <c r="D445">
        <v>-12.1</v>
      </c>
      <c r="E445" t="s">
        <v>1497</v>
      </c>
    </row>
    <row r="446" spans="1:5" x14ac:dyDescent="0.15">
      <c r="A446" t="s">
        <v>136</v>
      </c>
      <c r="B446" t="s">
        <v>607</v>
      </c>
      <c r="C446" t="s">
        <v>2418</v>
      </c>
      <c r="D446">
        <v>-14.4</v>
      </c>
      <c r="E446" t="s">
        <v>1498</v>
      </c>
    </row>
    <row r="447" spans="1:5" x14ac:dyDescent="0.15">
      <c r="A447" t="s">
        <v>136</v>
      </c>
      <c r="B447" t="s">
        <v>707</v>
      </c>
      <c r="C447" t="s">
        <v>2419</v>
      </c>
      <c r="D447">
        <v>-11.9</v>
      </c>
      <c r="E447" t="s">
        <v>1499</v>
      </c>
    </row>
    <row r="448" spans="1:5" x14ac:dyDescent="0.15">
      <c r="A448" t="s">
        <v>136</v>
      </c>
      <c r="B448" t="s">
        <v>319</v>
      </c>
      <c r="C448" t="s">
        <v>2420</v>
      </c>
      <c r="D448">
        <v>-19.5</v>
      </c>
      <c r="E448" t="s">
        <v>1500</v>
      </c>
    </row>
    <row r="449" spans="1:5" x14ac:dyDescent="0.15">
      <c r="A449" t="s">
        <v>136</v>
      </c>
      <c r="B449" t="s">
        <v>439</v>
      </c>
      <c r="C449" t="s">
        <v>2421</v>
      </c>
      <c r="D449">
        <v>-11.3</v>
      </c>
      <c r="E449" t="s">
        <v>1501</v>
      </c>
    </row>
    <row r="450" spans="1:5" x14ac:dyDescent="0.15">
      <c r="A450" t="s">
        <v>136</v>
      </c>
      <c r="B450" t="s">
        <v>553</v>
      </c>
      <c r="C450" t="s">
        <v>2422</v>
      </c>
      <c r="D450">
        <v>-12.8</v>
      </c>
      <c r="E450" t="s">
        <v>1502</v>
      </c>
    </row>
    <row r="451" spans="1:5" x14ac:dyDescent="0.15">
      <c r="A451" t="s">
        <v>136</v>
      </c>
      <c r="B451" t="s">
        <v>259</v>
      </c>
      <c r="C451" t="s">
        <v>2423</v>
      </c>
      <c r="D451">
        <v>-11.6</v>
      </c>
      <c r="E451" t="s">
        <v>1503</v>
      </c>
    </row>
    <row r="452" spans="1:5" x14ac:dyDescent="0.15">
      <c r="A452" t="s">
        <v>136</v>
      </c>
      <c r="B452" t="s">
        <v>498</v>
      </c>
      <c r="C452" t="s">
        <v>2424</v>
      </c>
      <c r="D452">
        <v>-11.7</v>
      </c>
      <c r="E452" t="s">
        <v>1504</v>
      </c>
    </row>
    <row r="453" spans="1:5" x14ac:dyDescent="0.15">
      <c r="A453" t="s">
        <v>136</v>
      </c>
      <c r="B453" t="s">
        <v>197</v>
      </c>
      <c r="C453" t="s">
        <v>2425</v>
      </c>
      <c r="D453">
        <v>-22.1</v>
      </c>
      <c r="E453" t="s">
        <v>1505</v>
      </c>
    </row>
    <row r="454" spans="1:5" x14ac:dyDescent="0.15">
      <c r="A454" t="s">
        <v>136</v>
      </c>
      <c r="B454" t="s">
        <v>379</v>
      </c>
      <c r="C454" t="s">
        <v>2426</v>
      </c>
      <c r="D454">
        <v>-22.2</v>
      </c>
      <c r="E454" t="s">
        <v>1506</v>
      </c>
    </row>
    <row r="455" spans="1:5" x14ac:dyDescent="0.15">
      <c r="A455" t="s">
        <v>136</v>
      </c>
      <c r="B455" t="s">
        <v>659</v>
      </c>
      <c r="C455" t="s">
        <v>2427</v>
      </c>
      <c r="D455">
        <v>-8.5</v>
      </c>
      <c r="E455" t="s">
        <v>1507</v>
      </c>
    </row>
    <row r="456" spans="1:5" x14ac:dyDescent="0.15">
      <c r="A456" t="s">
        <v>137</v>
      </c>
      <c r="B456" t="s">
        <v>198</v>
      </c>
      <c r="C456" t="s">
        <v>2428</v>
      </c>
      <c r="D456">
        <v>-11.5</v>
      </c>
      <c r="E456" t="s">
        <v>1508</v>
      </c>
    </row>
    <row r="457" spans="1:5" x14ac:dyDescent="0.15">
      <c r="A457" t="s">
        <v>137</v>
      </c>
      <c r="B457" t="s">
        <v>440</v>
      </c>
      <c r="C457" t="s">
        <v>2429</v>
      </c>
      <c r="D457">
        <v>-12.2</v>
      </c>
      <c r="E457" t="s">
        <v>1509</v>
      </c>
    </row>
    <row r="458" spans="1:5" x14ac:dyDescent="0.15">
      <c r="A458" t="s">
        <v>137</v>
      </c>
      <c r="B458" t="s">
        <v>942</v>
      </c>
      <c r="C458" t="s">
        <v>2430</v>
      </c>
      <c r="D458">
        <v>-7.5</v>
      </c>
      <c r="E458" t="s">
        <v>1510</v>
      </c>
    </row>
    <row r="459" spans="1:5" x14ac:dyDescent="0.15">
      <c r="A459" t="s">
        <v>137</v>
      </c>
      <c r="B459" t="s">
        <v>554</v>
      </c>
      <c r="C459" t="s">
        <v>2431</v>
      </c>
      <c r="D459">
        <v>-9.8000000000000007</v>
      </c>
      <c r="E459" t="s">
        <v>1511</v>
      </c>
    </row>
    <row r="460" spans="1:5" x14ac:dyDescent="0.15">
      <c r="A460" t="s">
        <v>137</v>
      </c>
      <c r="B460" t="s">
        <v>879</v>
      </c>
      <c r="C460" t="s">
        <v>2432</v>
      </c>
      <c r="D460">
        <v>-2.9</v>
      </c>
      <c r="E460" t="s">
        <v>1512</v>
      </c>
    </row>
    <row r="461" spans="1:5" x14ac:dyDescent="0.15">
      <c r="A461" t="s">
        <v>137</v>
      </c>
      <c r="B461" t="s">
        <v>499</v>
      </c>
      <c r="C461" t="s">
        <v>2433</v>
      </c>
      <c r="D461">
        <v>-8.1</v>
      </c>
      <c r="E461" t="s">
        <v>1513</v>
      </c>
    </row>
    <row r="462" spans="1:5" x14ac:dyDescent="0.15">
      <c r="A462" t="s">
        <v>137</v>
      </c>
      <c r="B462" t="s">
        <v>822</v>
      </c>
      <c r="C462" t="s">
        <v>2434</v>
      </c>
      <c r="D462">
        <v>-10.6</v>
      </c>
      <c r="E462" t="s">
        <v>1514</v>
      </c>
    </row>
    <row r="463" spans="1:5" x14ac:dyDescent="0.15">
      <c r="A463" t="s">
        <v>137</v>
      </c>
      <c r="B463" t="s">
        <v>453</v>
      </c>
      <c r="C463" t="s">
        <v>2435</v>
      </c>
      <c r="D463">
        <v>-5.6</v>
      </c>
      <c r="E463" t="s">
        <v>1515</v>
      </c>
    </row>
    <row r="464" spans="1:5" x14ac:dyDescent="0.15">
      <c r="A464" t="s">
        <v>137</v>
      </c>
      <c r="B464" t="s">
        <v>961</v>
      </c>
      <c r="C464" t="s">
        <v>2436</v>
      </c>
      <c r="D464">
        <v>-4.5</v>
      </c>
      <c r="E464" t="s">
        <v>1516</v>
      </c>
    </row>
    <row r="465" spans="1:5" x14ac:dyDescent="0.15">
      <c r="A465" t="s">
        <v>137</v>
      </c>
      <c r="B465" t="s">
        <v>708</v>
      </c>
      <c r="C465" t="s">
        <v>2437</v>
      </c>
      <c r="D465">
        <v>-6.8</v>
      </c>
      <c r="E465" t="s">
        <v>1517</v>
      </c>
    </row>
    <row r="466" spans="1:5" x14ac:dyDescent="0.15">
      <c r="A466" t="s">
        <v>137</v>
      </c>
      <c r="B466" t="s">
        <v>851</v>
      </c>
      <c r="C466" t="s">
        <v>2438</v>
      </c>
      <c r="D466">
        <v>-6.7</v>
      </c>
      <c r="E466" t="s">
        <v>1518</v>
      </c>
    </row>
    <row r="467" spans="1:5" x14ac:dyDescent="0.15">
      <c r="A467" t="s">
        <v>137</v>
      </c>
      <c r="B467" t="s">
        <v>922</v>
      </c>
      <c r="C467" t="s">
        <v>2439</v>
      </c>
      <c r="D467">
        <v>-6</v>
      </c>
      <c r="E467" t="s">
        <v>1519</v>
      </c>
    </row>
    <row r="468" spans="1:5" x14ac:dyDescent="0.15">
      <c r="A468" t="s">
        <v>137</v>
      </c>
      <c r="B468" t="s">
        <v>320</v>
      </c>
      <c r="C468" t="s">
        <v>2440</v>
      </c>
      <c r="D468">
        <v>-7.5</v>
      </c>
      <c r="E468" t="s">
        <v>1520</v>
      </c>
    </row>
    <row r="469" spans="1:5" x14ac:dyDescent="0.15">
      <c r="A469" t="s">
        <v>137</v>
      </c>
      <c r="B469" t="s">
        <v>751</v>
      </c>
      <c r="C469" t="s">
        <v>2441</v>
      </c>
      <c r="D469">
        <v>-5</v>
      </c>
      <c r="E469" t="s">
        <v>1521</v>
      </c>
    </row>
    <row r="470" spans="1:5" x14ac:dyDescent="0.15">
      <c r="A470" t="s">
        <v>137</v>
      </c>
      <c r="B470" t="s">
        <v>608</v>
      </c>
      <c r="C470" t="s">
        <v>2442</v>
      </c>
      <c r="D470">
        <v>-6.6</v>
      </c>
      <c r="E470" t="s">
        <v>1522</v>
      </c>
    </row>
    <row r="471" spans="1:5" x14ac:dyDescent="0.15">
      <c r="A471" t="s">
        <v>137</v>
      </c>
      <c r="B471" t="s">
        <v>260</v>
      </c>
      <c r="C471" t="s">
        <v>2443</v>
      </c>
      <c r="D471">
        <v>-4.0999999999999996</v>
      </c>
      <c r="E471" t="s">
        <v>1523</v>
      </c>
    </row>
    <row r="472" spans="1:5" x14ac:dyDescent="0.15">
      <c r="A472" t="s">
        <v>137</v>
      </c>
      <c r="B472" t="s">
        <v>901</v>
      </c>
      <c r="C472" t="s">
        <v>2444</v>
      </c>
      <c r="D472">
        <v>-4.8</v>
      </c>
      <c r="E472" t="s">
        <v>1524</v>
      </c>
    </row>
    <row r="473" spans="1:5" x14ac:dyDescent="0.15">
      <c r="A473" t="s">
        <v>137</v>
      </c>
      <c r="B473" t="s">
        <v>380</v>
      </c>
      <c r="C473" t="s">
        <v>2445</v>
      </c>
      <c r="D473">
        <v>-5.4</v>
      </c>
      <c r="E473" t="s">
        <v>1525</v>
      </c>
    </row>
    <row r="474" spans="1:5" x14ac:dyDescent="0.15">
      <c r="A474" t="s">
        <v>137</v>
      </c>
      <c r="B474" t="s">
        <v>787</v>
      </c>
      <c r="C474" t="s">
        <v>2446</v>
      </c>
      <c r="D474">
        <v>-2.7</v>
      </c>
      <c r="E474" t="s">
        <v>1526</v>
      </c>
    </row>
    <row r="475" spans="1:5" x14ac:dyDescent="0.15">
      <c r="A475" t="s">
        <v>138</v>
      </c>
      <c r="B475" t="s">
        <v>261</v>
      </c>
      <c r="C475" t="s">
        <v>2447</v>
      </c>
      <c r="D475">
        <v>-8.5</v>
      </c>
      <c r="E475" t="s">
        <v>1527</v>
      </c>
    </row>
    <row r="476" spans="1:5" x14ac:dyDescent="0.15">
      <c r="A476" t="s">
        <v>138</v>
      </c>
      <c r="B476" t="s">
        <v>381</v>
      </c>
      <c r="C476" t="s">
        <v>2448</v>
      </c>
      <c r="D476">
        <v>-16.100000000000001</v>
      </c>
      <c r="E476" t="s">
        <v>1528</v>
      </c>
    </row>
    <row r="477" spans="1:5" x14ac:dyDescent="0.15">
      <c r="A477" t="s">
        <v>138</v>
      </c>
      <c r="B477" t="s">
        <v>788</v>
      </c>
      <c r="C477" t="s">
        <v>2449</v>
      </c>
      <c r="D477">
        <v>-10.3</v>
      </c>
      <c r="E477" t="s">
        <v>1529</v>
      </c>
    </row>
    <row r="478" spans="1:5" x14ac:dyDescent="0.15">
      <c r="A478" t="s">
        <v>138</v>
      </c>
      <c r="B478" t="s">
        <v>752</v>
      </c>
      <c r="C478" t="s">
        <v>2450</v>
      </c>
      <c r="D478">
        <v>-8.8000000000000007</v>
      </c>
      <c r="E478" t="s">
        <v>1530</v>
      </c>
    </row>
    <row r="479" spans="1:5" x14ac:dyDescent="0.15">
      <c r="A479" t="s">
        <v>138</v>
      </c>
      <c r="B479" t="s">
        <v>609</v>
      </c>
      <c r="C479" t="s">
        <v>2451</v>
      </c>
      <c r="D479">
        <v>-4.7</v>
      </c>
      <c r="E479" t="s">
        <v>1531</v>
      </c>
    </row>
    <row r="480" spans="1:5" x14ac:dyDescent="0.15">
      <c r="A480" t="s">
        <v>138</v>
      </c>
      <c r="B480" t="s">
        <v>441</v>
      </c>
      <c r="C480" t="s">
        <v>2452</v>
      </c>
      <c r="D480">
        <v>-7.6</v>
      </c>
      <c r="E480" t="s">
        <v>1532</v>
      </c>
    </row>
    <row r="481" spans="1:5" x14ac:dyDescent="0.15">
      <c r="A481" t="s">
        <v>138</v>
      </c>
      <c r="B481" t="s">
        <v>555</v>
      </c>
      <c r="C481" t="s">
        <v>2453</v>
      </c>
      <c r="D481">
        <v>-8.5</v>
      </c>
      <c r="E481" t="s">
        <v>1533</v>
      </c>
    </row>
    <row r="482" spans="1:5" x14ac:dyDescent="0.15">
      <c r="A482" t="s">
        <v>138</v>
      </c>
      <c r="B482" t="s">
        <v>199</v>
      </c>
      <c r="C482" t="s">
        <v>2454</v>
      </c>
      <c r="D482">
        <v>-4.0999999999999996</v>
      </c>
      <c r="E482" t="s">
        <v>1534</v>
      </c>
    </row>
    <row r="483" spans="1:5" x14ac:dyDescent="0.15">
      <c r="A483" t="s">
        <v>138</v>
      </c>
      <c r="B483" t="s">
        <v>500</v>
      </c>
      <c r="C483" t="s">
        <v>2455</v>
      </c>
      <c r="D483">
        <v>-6</v>
      </c>
      <c r="E483" t="s">
        <v>1535</v>
      </c>
    </row>
    <row r="484" spans="1:5" x14ac:dyDescent="0.15">
      <c r="A484" t="s">
        <v>138</v>
      </c>
      <c r="B484" t="s">
        <v>660</v>
      </c>
      <c r="C484" t="s">
        <v>2456</v>
      </c>
      <c r="D484">
        <v>-7.3</v>
      </c>
      <c r="E484" t="s">
        <v>1536</v>
      </c>
    </row>
    <row r="485" spans="1:5" x14ac:dyDescent="0.15">
      <c r="A485" t="s">
        <v>138</v>
      </c>
      <c r="B485" t="s">
        <v>709</v>
      </c>
      <c r="C485" t="s">
        <v>2457</v>
      </c>
      <c r="D485">
        <v>-4.4000000000000004</v>
      </c>
      <c r="E485" t="s">
        <v>1537</v>
      </c>
    </row>
    <row r="486" spans="1:5" x14ac:dyDescent="0.15">
      <c r="A486" t="s">
        <v>138</v>
      </c>
      <c r="B486" t="s">
        <v>321</v>
      </c>
      <c r="C486" t="s">
        <v>2458</v>
      </c>
      <c r="D486">
        <v>-4.4000000000000004</v>
      </c>
      <c r="E486" t="s">
        <v>1538</v>
      </c>
    </row>
    <row r="487" spans="1:5" x14ac:dyDescent="0.15">
      <c r="A487" t="s">
        <v>139</v>
      </c>
      <c r="B487" t="s">
        <v>200</v>
      </c>
      <c r="C487" t="s">
        <v>2459</v>
      </c>
      <c r="D487">
        <v>-15.8</v>
      </c>
      <c r="E487" t="s">
        <v>1539</v>
      </c>
    </row>
    <row r="488" spans="1:5" x14ac:dyDescent="0.15">
      <c r="A488" t="s">
        <v>139</v>
      </c>
      <c r="B488" t="s">
        <v>710</v>
      </c>
      <c r="C488" t="s">
        <v>2460</v>
      </c>
      <c r="D488">
        <v>-16.7</v>
      </c>
      <c r="E488" t="s">
        <v>1540</v>
      </c>
    </row>
    <row r="489" spans="1:5" x14ac:dyDescent="0.15">
      <c r="A489" t="s">
        <v>139</v>
      </c>
      <c r="B489" t="s">
        <v>943</v>
      </c>
      <c r="C489" t="s">
        <v>2461</v>
      </c>
      <c r="D489">
        <v>-16.399999999999999</v>
      </c>
      <c r="E489" t="s">
        <v>1541</v>
      </c>
    </row>
    <row r="490" spans="1:5" x14ac:dyDescent="0.15">
      <c r="A490" t="s">
        <v>139</v>
      </c>
      <c r="B490" t="s">
        <v>902</v>
      </c>
      <c r="C490" t="s">
        <v>2462</v>
      </c>
      <c r="D490">
        <v>-14.9</v>
      </c>
      <c r="E490" t="s">
        <v>1542</v>
      </c>
    </row>
    <row r="491" spans="1:5" x14ac:dyDescent="0.15">
      <c r="A491" t="s">
        <v>139</v>
      </c>
      <c r="B491" t="s">
        <v>610</v>
      </c>
      <c r="C491" t="s">
        <v>2463</v>
      </c>
      <c r="D491">
        <v>-25.5</v>
      </c>
      <c r="E491" t="s">
        <v>1543</v>
      </c>
    </row>
    <row r="492" spans="1:5" x14ac:dyDescent="0.15">
      <c r="A492" t="s">
        <v>139</v>
      </c>
      <c r="B492" t="s">
        <v>1006</v>
      </c>
      <c r="C492" t="s">
        <v>2464</v>
      </c>
      <c r="D492">
        <v>-25.4</v>
      </c>
      <c r="E492" t="s">
        <v>1544</v>
      </c>
    </row>
    <row r="493" spans="1:5" x14ac:dyDescent="0.15">
      <c r="A493" t="s">
        <v>139</v>
      </c>
      <c r="B493" t="s">
        <v>442</v>
      </c>
      <c r="C493" t="s">
        <v>2465</v>
      </c>
      <c r="D493">
        <v>-20.3</v>
      </c>
      <c r="E493" t="s">
        <v>1545</v>
      </c>
    </row>
    <row r="494" spans="1:5" x14ac:dyDescent="0.15">
      <c r="A494" t="s">
        <v>139</v>
      </c>
      <c r="B494" t="s">
        <v>880</v>
      </c>
      <c r="C494" t="s">
        <v>2466</v>
      </c>
      <c r="D494">
        <v>-14.6</v>
      </c>
      <c r="E494" t="s">
        <v>1546</v>
      </c>
    </row>
    <row r="495" spans="1:5" x14ac:dyDescent="0.15">
      <c r="A495" t="s">
        <v>139</v>
      </c>
      <c r="B495" t="s">
        <v>923</v>
      </c>
      <c r="C495" t="s">
        <v>2467</v>
      </c>
      <c r="D495">
        <v>-12.4</v>
      </c>
      <c r="E495" t="s">
        <v>1547</v>
      </c>
    </row>
    <row r="496" spans="1:5" x14ac:dyDescent="0.15">
      <c r="A496" t="s">
        <v>139</v>
      </c>
      <c r="B496" t="s">
        <v>800</v>
      </c>
      <c r="C496" t="s">
        <v>2468</v>
      </c>
      <c r="D496">
        <v>-14.1</v>
      </c>
      <c r="E496" t="s">
        <v>1548</v>
      </c>
    </row>
    <row r="497" spans="1:5" x14ac:dyDescent="0.15">
      <c r="A497" t="s">
        <v>139</v>
      </c>
      <c r="B497" t="s">
        <v>382</v>
      </c>
      <c r="C497" t="s">
        <v>2469</v>
      </c>
      <c r="D497">
        <v>-15.4</v>
      </c>
      <c r="E497" t="s">
        <v>1549</v>
      </c>
    </row>
    <row r="498" spans="1:5" x14ac:dyDescent="0.15">
      <c r="A498" t="s">
        <v>139</v>
      </c>
      <c r="B498" t="s">
        <v>823</v>
      </c>
      <c r="C498" t="s">
        <v>2470</v>
      </c>
      <c r="D498">
        <v>-10.6</v>
      </c>
      <c r="E498" t="s">
        <v>1550</v>
      </c>
    </row>
    <row r="499" spans="1:5" x14ac:dyDescent="0.15">
      <c r="A499" t="s">
        <v>139</v>
      </c>
      <c r="B499" t="s">
        <v>249</v>
      </c>
      <c r="C499" t="s">
        <v>2471</v>
      </c>
      <c r="D499">
        <v>-12.9</v>
      </c>
      <c r="E499" t="s">
        <v>1551</v>
      </c>
    </row>
    <row r="500" spans="1:5" x14ac:dyDescent="0.15">
      <c r="A500" t="s">
        <v>139</v>
      </c>
      <c r="B500" t="s">
        <v>974</v>
      </c>
      <c r="C500" t="s">
        <v>2472</v>
      </c>
      <c r="D500">
        <v>-7.9</v>
      </c>
      <c r="E500" t="s">
        <v>1552</v>
      </c>
    </row>
    <row r="501" spans="1:5" x14ac:dyDescent="0.15">
      <c r="A501" t="s">
        <v>139</v>
      </c>
      <c r="B501" t="s">
        <v>661</v>
      </c>
      <c r="C501" t="s">
        <v>2473</v>
      </c>
      <c r="D501">
        <v>-12.8</v>
      </c>
      <c r="E501" t="s">
        <v>1553</v>
      </c>
    </row>
    <row r="502" spans="1:5" x14ac:dyDescent="0.15">
      <c r="A502" t="s">
        <v>139</v>
      </c>
      <c r="B502" t="s">
        <v>996</v>
      </c>
      <c r="C502" t="s">
        <v>2474</v>
      </c>
      <c r="D502">
        <v>-8.1999999999999993</v>
      </c>
      <c r="E502" t="s">
        <v>1554</v>
      </c>
    </row>
    <row r="503" spans="1:5" x14ac:dyDescent="0.15">
      <c r="A503" t="s">
        <v>139</v>
      </c>
      <c r="B503" t="s">
        <v>985</v>
      </c>
      <c r="C503" t="s">
        <v>2475</v>
      </c>
      <c r="D503">
        <v>-8.9</v>
      </c>
      <c r="E503" t="s">
        <v>1555</v>
      </c>
    </row>
    <row r="504" spans="1:5" x14ac:dyDescent="0.15">
      <c r="A504" t="s">
        <v>139</v>
      </c>
      <c r="B504" t="s">
        <v>556</v>
      </c>
      <c r="C504" t="s">
        <v>2476</v>
      </c>
      <c r="D504">
        <v>-13.6</v>
      </c>
      <c r="E504" t="s">
        <v>1556</v>
      </c>
    </row>
    <row r="505" spans="1:5" x14ac:dyDescent="0.15">
      <c r="A505" t="s">
        <v>139</v>
      </c>
      <c r="B505" t="s">
        <v>852</v>
      </c>
      <c r="C505" t="s">
        <v>2477</v>
      </c>
      <c r="D505">
        <v>-10.4</v>
      </c>
      <c r="E505" t="s">
        <v>1557</v>
      </c>
    </row>
    <row r="506" spans="1:5" x14ac:dyDescent="0.15">
      <c r="A506" t="s">
        <v>139</v>
      </c>
      <c r="B506" t="s">
        <v>262</v>
      </c>
      <c r="C506" t="s">
        <v>2478</v>
      </c>
      <c r="D506">
        <v>-8.6999999999999993</v>
      </c>
      <c r="E506" t="s">
        <v>1558</v>
      </c>
    </row>
    <row r="507" spans="1:5" x14ac:dyDescent="0.15">
      <c r="A507" t="s">
        <v>139</v>
      </c>
      <c r="B507" t="s">
        <v>789</v>
      </c>
      <c r="C507" t="s">
        <v>2479</v>
      </c>
      <c r="D507">
        <v>-7</v>
      </c>
      <c r="E507" t="s">
        <v>1559</v>
      </c>
    </row>
    <row r="508" spans="1:5" x14ac:dyDescent="0.15">
      <c r="A508" t="s">
        <v>139</v>
      </c>
      <c r="B508" t="s">
        <v>322</v>
      </c>
      <c r="C508" t="s">
        <v>2480</v>
      </c>
      <c r="D508">
        <v>-14.3</v>
      </c>
      <c r="E508" t="s">
        <v>1560</v>
      </c>
    </row>
    <row r="509" spans="1:5" x14ac:dyDescent="0.15">
      <c r="A509" t="s">
        <v>139</v>
      </c>
      <c r="B509" t="s">
        <v>753</v>
      </c>
      <c r="C509" t="s">
        <v>2481</v>
      </c>
      <c r="D509">
        <v>-9.3000000000000007</v>
      </c>
      <c r="E509" t="s">
        <v>1561</v>
      </c>
    </row>
    <row r="510" spans="1:5" x14ac:dyDescent="0.15">
      <c r="A510" t="s">
        <v>1047</v>
      </c>
      <c r="B510" t="s">
        <v>443</v>
      </c>
      <c r="C510" t="s">
        <v>2482</v>
      </c>
      <c r="D510">
        <v>-6.4</v>
      </c>
      <c r="E510" t="s">
        <v>1562</v>
      </c>
    </row>
    <row r="511" spans="1:5" x14ac:dyDescent="0.15">
      <c r="A511" t="s">
        <v>1047</v>
      </c>
      <c r="B511" t="s">
        <v>501</v>
      </c>
      <c r="C511" t="s">
        <v>2483</v>
      </c>
      <c r="D511">
        <v>-8.9</v>
      </c>
      <c r="E511" t="s">
        <v>1563</v>
      </c>
    </row>
    <row r="512" spans="1:5" x14ac:dyDescent="0.15">
      <c r="A512" t="s">
        <v>1047</v>
      </c>
      <c r="B512" t="s">
        <v>323</v>
      </c>
      <c r="C512" t="s">
        <v>2484</v>
      </c>
      <c r="D512">
        <v>-6.5</v>
      </c>
      <c r="E512" t="s">
        <v>1564</v>
      </c>
    </row>
    <row r="513" spans="1:5" x14ac:dyDescent="0.15">
      <c r="A513" t="s">
        <v>1047</v>
      </c>
      <c r="B513" t="s">
        <v>611</v>
      </c>
      <c r="C513" t="s">
        <v>2485</v>
      </c>
      <c r="D513">
        <v>-9.6</v>
      </c>
      <c r="E513" t="s">
        <v>1565</v>
      </c>
    </row>
    <row r="514" spans="1:5" x14ac:dyDescent="0.15">
      <c r="A514" t="s">
        <v>1047</v>
      </c>
      <c r="B514" t="s">
        <v>711</v>
      </c>
      <c r="C514" t="s">
        <v>2486</v>
      </c>
      <c r="D514">
        <v>-7.8</v>
      </c>
      <c r="E514" t="s">
        <v>1566</v>
      </c>
    </row>
    <row r="515" spans="1:5" x14ac:dyDescent="0.15">
      <c r="A515" t="s">
        <v>1047</v>
      </c>
      <c r="B515" t="s">
        <v>557</v>
      </c>
      <c r="C515" t="s">
        <v>2487</v>
      </c>
      <c r="D515">
        <v>-6</v>
      </c>
      <c r="E515" t="s">
        <v>1567</v>
      </c>
    </row>
    <row r="516" spans="1:5" x14ac:dyDescent="0.15">
      <c r="A516" t="s">
        <v>1047</v>
      </c>
      <c r="B516" t="s">
        <v>201</v>
      </c>
      <c r="C516" t="s">
        <v>2488</v>
      </c>
      <c r="D516">
        <v>-7.2</v>
      </c>
      <c r="E516" t="s">
        <v>1568</v>
      </c>
    </row>
    <row r="517" spans="1:5" x14ac:dyDescent="0.15">
      <c r="A517" t="s">
        <v>1047</v>
      </c>
      <c r="B517" t="s">
        <v>662</v>
      </c>
      <c r="C517" t="s">
        <v>2489</v>
      </c>
      <c r="D517">
        <v>-5.2</v>
      </c>
      <c r="E517" t="s">
        <v>1569</v>
      </c>
    </row>
    <row r="518" spans="1:5" x14ac:dyDescent="0.15">
      <c r="A518" t="s">
        <v>1047</v>
      </c>
      <c r="B518" t="s">
        <v>754</v>
      </c>
      <c r="C518" t="s">
        <v>2490</v>
      </c>
      <c r="D518">
        <v>-5.8</v>
      </c>
      <c r="E518" t="s">
        <v>1570</v>
      </c>
    </row>
    <row r="519" spans="1:5" x14ac:dyDescent="0.15">
      <c r="A519" t="s">
        <v>1047</v>
      </c>
      <c r="B519" t="s">
        <v>263</v>
      </c>
      <c r="C519" t="s">
        <v>2491</v>
      </c>
      <c r="D519">
        <v>-5.0999999999999996</v>
      </c>
      <c r="E519" t="s">
        <v>1571</v>
      </c>
    </row>
    <row r="520" spans="1:5" x14ac:dyDescent="0.15">
      <c r="A520" t="s">
        <v>1047</v>
      </c>
      <c r="B520" t="s">
        <v>790</v>
      </c>
      <c r="C520" t="s">
        <v>2492</v>
      </c>
      <c r="D520">
        <v>-6.9</v>
      </c>
      <c r="E520" t="s">
        <v>1572</v>
      </c>
    </row>
    <row r="521" spans="1:5" x14ac:dyDescent="0.15">
      <c r="A521" t="s">
        <v>1047</v>
      </c>
      <c r="B521" t="s">
        <v>383</v>
      </c>
      <c r="C521" t="s">
        <v>2493</v>
      </c>
      <c r="D521">
        <v>-3.4</v>
      </c>
      <c r="E521" t="s">
        <v>1573</v>
      </c>
    </row>
    <row r="522" spans="1:5" x14ac:dyDescent="0.15">
      <c r="A522" t="s">
        <v>1050</v>
      </c>
      <c r="B522" t="s">
        <v>202</v>
      </c>
      <c r="C522" t="s">
        <v>2494</v>
      </c>
      <c r="D522">
        <v>-6.8</v>
      </c>
      <c r="E522" t="s">
        <v>1574</v>
      </c>
    </row>
    <row r="523" spans="1:5" x14ac:dyDescent="0.15">
      <c r="A523" t="s">
        <v>1050</v>
      </c>
      <c r="B523" t="s">
        <v>975</v>
      </c>
      <c r="C523" t="s">
        <v>2495</v>
      </c>
      <c r="D523">
        <v>-7</v>
      </c>
      <c r="E523" t="s">
        <v>1575</v>
      </c>
    </row>
    <row r="524" spans="1:5" x14ac:dyDescent="0.15">
      <c r="A524" t="s">
        <v>1050</v>
      </c>
      <c r="B524" t="s">
        <v>944</v>
      </c>
      <c r="C524" t="s">
        <v>2496</v>
      </c>
      <c r="D524">
        <v>-11</v>
      </c>
      <c r="E524" t="s">
        <v>1576</v>
      </c>
    </row>
    <row r="525" spans="1:5" x14ac:dyDescent="0.15">
      <c r="A525" t="s">
        <v>1050</v>
      </c>
      <c r="B525" t="s">
        <v>924</v>
      </c>
      <c r="C525" t="s">
        <v>2497</v>
      </c>
      <c r="D525">
        <v>-7.5</v>
      </c>
      <c r="E525" t="s">
        <v>1577</v>
      </c>
    </row>
    <row r="526" spans="1:5" x14ac:dyDescent="0.15">
      <c r="A526" t="s">
        <v>1050</v>
      </c>
      <c r="B526" t="s">
        <v>1033</v>
      </c>
      <c r="C526" t="s">
        <v>2498</v>
      </c>
      <c r="D526">
        <v>-7.1</v>
      </c>
      <c r="E526" t="s">
        <v>1578</v>
      </c>
    </row>
    <row r="527" spans="1:5" x14ac:dyDescent="0.15">
      <c r="A527" t="s">
        <v>1050</v>
      </c>
      <c r="B527" t="s">
        <v>986</v>
      </c>
      <c r="C527" t="s">
        <v>2499</v>
      </c>
      <c r="D527">
        <v>-11.2</v>
      </c>
      <c r="E527" t="s">
        <v>1579</v>
      </c>
    </row>
    <row r="528" spans="1:5" x14ac:dyDescent="0.15">
      <c r="A528" t="s">
        <v>1050</v>
      </c>
      <c r="B528" t="s">
        <v>341</v>
      </c>
      <c r="C528" t="s">
        <v>2500</v>
      </c>
      <c r="D528">
        <v>-14.1</v>
      </c>
      <c r="E528" t="s">
        <v>1580</v>
      </c>
    </row>
    <row r="529" spans="1:5" x14ac:dyDescent="0.15">
      <c r="A529" t="s">
        <v>1050</v>
      </c>
      <c r="B529" t="s">
        <v>881</v>
      </c>
      <c r="C529" t="s">
        <v>2501</v>
      </c>
      <c r="D529">
        <v>-13</v>
      </c>
      <c r="E529" t="s">
        <v>1581</v>
      </c>
    </row>
    <row r="530" spans="1:5" x14ac:dyDescent="0.15">
      <c r="A530" t="s">
        <v>1050</v>
      </c>
      <c r="B530" t="s">
        <v>853</v>
      </c>
      <c r="C530" t="s">
        <v>2502</v>
      </c>
      <c r="D530">
        <v>-5.6</v>
      </c>
      <c r="E530" t="s">
        <v>1582</v>
      </c>
    </row>
    <row r="531" spans="1:5" x14ac:dyDescent="0.15">
      <c r="A531" t="s">
        <v>1050</v>
      </c>
      <c r="B531" t="s">
        <v>324</v>
      </c>
      <c r="C531" t="s">
        <v>2503</v>
      </c>
      <c r="D531">
        <v>-7.5</v>
      </c>
      <c r="E531" t="s">
        <v>1583</v>
      </c>
    </row>
    <row r="532" spans="1:5" x14ac:dyDescent="0.15">
      <c r="A532" t="s">
        <v>1050</v>
      </c>
      <c r="B532" t="s">
        <v>903</v>
      </c>
      <c r="C532" t="s">
        <v>2504</v>
      </c>
      <c r="D532">
        <v>-15.1</v>
      </c>
      <c r="E532" t="s">
        <v>1584</v>
      </c>
    </row>
    <row r="533" spans="1:5" x14ac:dyDescent="0.15">
      <c r="A533" t="s">
        <v>1050</v>
      </c>
      <c r="B533" t="s">
        <v>444</v>
      </c>
      <c r="C533" t="s">
        <v>2505</v>
      </c>
      <c r="D533">
        <v>-13.1</v>
      </c>
      <c r="E533" t="s">
        <v>1585</v>
      </c>
    </row>
    <row r="534" spans="1:5" x14ac:dyDescent="0.15">
      <c r="A534" t="s">
        <v>1050</v>
      </c>
      <c r="B534" t="s">
        <v>712</v>
      </c>
      <c r="C534" t="s">
        <v>2506</v>
      </c>
      <c r="D534">
        <v>-6.6</v>
      </c>
      <c r="E534" t="s">
        <v>1586</v>
      </c>
    </row>
    <row r="535" spans="1:5" x14ac:dyDescent="0.15">
      <c r="A535" t="s">
        <v>1050</v>
      </c>
      <c r="B535" t="s">
        <v>612</v>
      </c>
      <c r="C535" t="s">
        <v>2507</v>
      </c>
      <c r="D535">
        <v>-12.5</v>
      </c>
      <c r="E535" t="s">
        <v>1587</v>
      </c>
    </row>
    <row r="536" spans="1:5" x14ac:dyDescent="0.15">
      <c r="A536" t="s">
        <v>1050</v>
      </c>
      <c r="B536" t="s">
        <v>1007</v>
      </c>
      <c r="C536" t="s">
        <v>2508</v>
      </c>
      <c r="D536">
        <v>-16.5</v>
      </c>
      <c r="E536" t="s">
        <v>1588</v>
      </c>
    </row>
    <row r="537" spans="1:5" x14ac:dyDescent="0.15">
      <c r="A537" t="s">
        <v>1050</v>
      </c>
      <c r="B537" t="s">
        <v>997</v>
      </c>
      <c r="C537" t="s">
        <v>2509</v>
      </c>
      <c r="D537">
        <v>-11.8</v>
      </c>
      <c r="E537" t="s">
        <v>1589</v>
      </c>
    </row>
    <row r="538" spans="1:5" x14ac:dyDescent="0.15">
      <c r="A538" t="s">
        <v>1050</v>
      </c>
      <c r="B538" t="s">
        <v>1028</v>
      </c>
      <c r="C538" t="s">
        <v>2510</v>
      </c>
      <c r="D538">
        <v>-11.3</v>
      </c>
      <c r="E538" t="s">
        <v>1590</v>
      </c>
    </row>
    <row r="539" spans="1:5" x14ac:dyDescent="0.15">
      <c r="A539" t="s">
        <v>1050</v>
      </c>
      <c r="B539" t="s">
        <v>755</v>
      </c>
      <c r="C539" t="s">
        <v>2511</v>
      </c>
      <c r="D539">
        <v>-13.2</v>
      </c>
      <c r="E539" t="s">
        <v>1591</v>
      </c>
    </row>
    <row r="540" spans="1:5" x14ac:dyDescent="0.15">
      <c r="A540" t="s">
        <v>1050</v>
      </c>
      <c r="B540" t="s">
        <v>648</v>
      </c>
      <c r="C540" t="s">
        <v>2512</v>
      </c>
      <c r="D540">
        <v>-10</v>
      </c>
      <c r="E540" t="s">
        <v>1263</v>
      </c>
    </row>
    <row r="541" spans="1:5" x14ac:dyDescent="0.15">
      <c r="A541" t="s">
        <v>1050</v>
      </c>
      <c r="B541" t="s">
        <v>824</v>
      </c>
      <c r="C541" t="s">
        <v>2513</v>
      </c>
      <c r="D541">
        <v>-13.9</v>
      </c>
      <c r="E541" t="s">
        <v>1592</v>
      </c>
    </row>
    <row r="542" spans="1:5" x14ac:dyDescent="0.15">
      <c r="A542" t="s">
        <v>1050</v>
      </c>
      <c r="B542" t="s">
        <v>558</v>
      </c>
      <c r="C542" t="s">
        <v>2514</v>
      </c>
      <c r="D542">
        <v>-13.2</v>
      </c>
      <c r="E542" t="s">
        <v>1593</v>
      </c>
    </row>
    <row r="543" spans="1:5" x14ac:dyDescent="0.15">
      <c r="A543" t="s">
        <v>1050</v>
      </c>
      <c r="B543" t="s">
        <v>264</v>
      </c>
      <c r="C543" t="s">
        <v>2515</v>
      </c>
      <c r="D543">
        <v>-11</v>
      </c>
      <c r="E543" t="s">
        <v>1594</v>
      </c>
    </row>
    <row r="544" spans="1:5" x14ac:dyDescent="0.15">
      <c r="A544" t="s">
        <v>1050</v>
      </c>
      <c r="B544" t="s">
        <v>791</v>
      </c>
      <c r="C544" t="s">
        <v>2516</v>
      </c>
      <c r="D544">
        <v>-12.8</v>
      </c>
      <c r="E544" t="s">
        <v>1595</v>
      </c>
    </row>
    <row r="545" spans="1:5" x14ac:dyDescent="0.15">
      <c r="A545" t="s">
        <v>1050</v>
      </c>
      <c r="B545" t="s">
        <v>663</v>
      </c>
      <c r="C545" t="s">
        <v>2517</v>
      </c>
      <c r="D545">
        <v>-5.3</v>
      </c>
      <c r="E545" t="s">
        <v>1596</v>
      </c>
    </row>
    <row r="546" spans="1:5" x14ac:dyDescent="0.15">
      <c r="A546" t="s">
        <v>1050</v>
      </c>
      <c r="B546" t="s">
        <v>1024</v>
      </c>
      <c r="C546" t="s">
        <v>2518</v>
      </c>
      <c r="D546">
        <v>-8.1</v>
      </c>
      <c r="E546" t="s">
        <v>1597</v>
      </c>
    </row>
    <row r="547" spans="1:5" x14ac:dyDescent="0.15">
      <c r="A547" t="s">
        <v>1050</v>
      </c>
      <c r="B547" t="s">
        <v>502</v>
      </c>
      <c r="C547" t="s">
        <v>2519</v>
      </c>
      <c r="D547">
        <v>-10.5</v>
      </c>
      <c r="E547" t="s">
        <v>1598</v>
      </c>
    </row>
    <row r="548" spans="1:5" x14ac:dyDescent="0.15">
      <c r="A548" t="s">
        <v>1050</v>
      </c>
      <c r="B548" t="s">
        <v>1013</v>
      </c>
      <c r="C548" t="s">
        <v>2520</v>
      </c>
      <c r="D548">
        <v>-16.5</v>
      </c>
      <c r="E548" t="s">
        <v>1599</v>
      </c>
    </row>
    <row r="549" spans="1:5" x14ac:dyDescent="0.15">
      <c r="A549" t="s">
        <v>1050</v>
      </c>
      <c r="B549" t="s">
        <v>955</v>
      </c>
      <c r="C549" t="s">
        <v>2521</v>
      </c>
      <c r="D549">
        <v>-12.6</v>
      </c>
      <c r="E549" t="s">
        <v>1278</v>
      </c>
    </row>
    <row r="550" spans="1:5" x14ac:dyDescent="0.15">
      <c r="A550" t="s">
        <v>1052</v>
      </c>
      <c r="B550" t="s">
        <v>384</v>
      </c>
      <c r="C550" t="s">
        <v>2522</v>
      </c>
      <c r="D550">
        <v>-8.1</v>
      </c>
      <c r="E550" t="s">
        <v>1076</v>
      </c>
    </row>
    <row r="551" spans="1:5" x14ac:dyDescent="0.15">
      <c r="A551" t="s">
        <v>1052</v>
      </c>
      <c r="B551" t="s">
        <v>613</v>
      </c>
      <c r="C551" t="s">
        <v>2523</v>
      </c>
      <c r="D551">
        <v>-10</v>
      </c>
      <c r="E551" t="s">
        <v>1600</v>
      </c>
    </row>
    <row r="552" spans="1:5" x14ac:dyDescent="0.15">
      <c r="A552" t="s">
        <v>1052</v>
      </c>
      <c r="B552" t="s">
        <v>203</v>
      </c>
      <c r="C552" t="s">
        <v>2524</v>
      </c>
      <c r="D552">
        <v>-9.3000000000000007</v>
      </c>
      <c r="E552" t="s">
        <v>1601</v>
      </c>
    </row>
    <row r="553" spans="1:5" x14ac:dyDescent="0.15">
      <c r="A553" t="s">
        <v>1052</v>
      </c>
      <c r="B553" t="s">
        <v>713</v>
      </c>
      <c r="C553" t="s">
        <v>2525</v>
      </c>
      <c r="D553">
        <v>-12.1</v>
      </c>
      <c r="E553" t="s">
        <v>1602</v>
      </c>
    </row>
    <row r="554" spans="1:5" x14ac:dyDescent="0.15">
      <c r="A554" t="s">
        <v>1052</v>
      </c>
      <c r="B554" t="s">
        <v>664</v>
      </c>
      <c r="C554" t="s">
        <v>2526</v>
      </c>
      <c r="D554">
        <v>-11.9</v>
      </c>
      <c r="E554" t="s">
        <v>1603</v>
      </c>
    </row>
    <row r="555" spans="1:5" x14ac:dyDescent="0.15">
      <c r="A555" t="s">
        <v>1052</v>
      </c>
      <c r="B555" t="s">
        <v>445</v>
      </c>
      <c r="C555" t="s">
        <v>2527</v>
      </c>
      <c r="D555">
        <v>-12</v>
      </c>
      <c r="E555" t="s">
        <v>1604</v>
      </c>
    </row>
    <row r="556" spans="1:5" x14ac:dyDescent="0.15">
      <c r="A556" t="s">
        <v>1052</v>
      </c>
      <c r="B556" t="s">
        <v>265</v>
      </c>
      <c r="C556" t="s">
        <v>2528</v>
      </c>
      <c r="D556">
        <v>-7.9</v>
      </c>
      <c r="E556" t="s">
        <v>1605</v>
      </c>
    </row>
    <row r="557" spans="1:5" x14ac:dyDescent="0.15">
      <c r="A557" t="s">
        <v>1052</v>
      </c>
      <c r="B557" t="s">
        <v>325</v>
      </c>
      <c r="C557" t="s">
        <v>2529</v>
      </c>
      <c r="D557">
        <v>-14.1</v>
      </c>
      <c r="E557" t="s">
        <v>1606</v>
      </c>
    </row>
    <row r="558" spans="1:5" x14ac:dyDescent="0.15">
      <c r="A558" t="s">
        <v>1052</v>
      </c>
      <c r="B558" t="s">
        <v>503</v>
      </c>
      <c r="C558" t="s">
        <v>2530</v>
      </c>
      <c r="D558">
        <v>-12.1</v>
      </c>
      <c r="E558" t="s">
        <v>1607</v>
      </c>
    </row>
    <row r="559" spans="1:5" x14ac:dyDescent="0.15">
      <c r="A559" t="s">
        <v>1052</v>
      </c>
      <c r="B559" t="s">
        <v>559</v>
      </c>
      <c r="C559" t="s">
        <v>2531</v>
      </c>
      <c r="D559">
        <v>-10.9</v>
      </c>
      <c r="E559" t="s">
        <v>1608</v>
      </c>
    </row>
    <row r="560" spans="1:5" x14ac:dyDescent="0.15">
      <c r="A560" t="s">
        <v>143</v>
      </c>
      <c r="B560" t="s">
        <v>614</v>
      </c>
      <c r="C560" t="s">
        <v>2532</v>
      </c>
      <c r="D560">
        <v>-10.4</v>
      </c>
      <c r="E560" t="s">
        <v>1609</v>
      </c>
    </row>
    <row r="561" spans="1:5" x14ac:dyDescent="0.15">
      <c r="A561" t="s">
        <v>143</v>
      </c>
      <c r="B561" t="s">
        <v>756</v>
      </c>
      <c r="C561" t="s">
        <v>2533</v>
      </c>
      <c r="D561">
        <v>-10.4</v>
      </c>
      <c r="E561" t="s">
        <v>1610</v>
      </c>
    </row>
    <row r="562" spans="1:5" x14ac:dyDescent="0.15">
      <c r="A562" t="s">
        <v>143</v>
      </c>
      <c r="B562" t="s">
        <v>446</v>
      </c>
      <c r="C562" t="s">
        <v>2534</v>
      </c>
      <c r="D562">
        <v>-11.6</v>
      </c>
      <c r="E562" t="s">
        <v>1611</v>
      </c>
    </row>
    <row r="563" spans="1:5" x14ac:dyDescent="0.15">
      <c r="A563" t="s">
        <v>143</v>
      </c>
      <c r="B563" t="s">
        <v>504</v>
      </c>
      <c r="C563" t="s">
        <v>2535</v>
      </c>
      <c r="D563">
        <v>-11.3</v>
      </c>
      <c r="E563" t="s">
        <v>1612</v>
      </c>
    </row>
    <row r="564" spans="1:5" x14ac:dyDescent="0.15">
      <c r="A564" t="s">
        <v>143</v>
      </c>
      <c r="B564" t="s">
        <v>560</v>
      </c>
      <c r="C564" t="s">
        <v>2536</v>
      </c>
      <c r="D564">
        <v>-8.6999999999999993</v>
      </c>
      <c r="E564" t="s">
        <v>1613</v>
      </c>
    </row>
    <row r="565" spans="1:5" x14ac:dyDescent="0.15">
      <c r="A565" t="s">
        <v>143</v>
      </c>
      <c r="B565" t="s">
        <v>266</v>
      </c>
      <c r="C565" t="s">
        <v>2537</v>
      </c>
      <c r="D565">
        <v>-6.5</v>
      </c>
      <c r="E565" t="s">
        <v>1614</v>
      </c>
    </row>
    <row r="566" spans="1:5" x14ac:dyDescent="0.15">
      <c r="A566" t="s">
        <v>143</v>
      </c>
      <c r="B566" t="s">
        <v>204</v>
      </c>
      <c r="C566" t="s">
        <v>2538</v>
      </c>
      <c r="D566">
        <v>-6.4</v>
      </c>
      <c r="E566" t="s">
        <v>1615</v>
      </c>
    </row>
    <row r="567" spans="1:5" x14ac:dyDescent="0.15">
      <c r="A567" t="s">
        <v>143</v>
      </c>
      <c r="B567" t="s">
        <v>385</v>
      </c>
      <c r="C567" t="s">
        <v>2539</v>
      </c>
      <c r="D567">
        <v>-9.6999999999999993</v>
      </c>
      <c r="E567" t="s">
        <v>1616</v>
      </c>
    </row>
    <row r="568" spans="1:5" x14ac:dyDescent="0.15">
      <c r="A568" t="s">
        <v>143</v>
      </c>
      <c r="B568" t="s">
        <v>665</v>
      </c>
      <c r="C568" t="s">
        <v>2540</v>
      </c>
      <c r="D568">
        <v>-9.8000000000000007</v>
      </c>
      <c r="E568" t="s">
        <v>1617</v>
      </c>
    </row>
    <row r="569" spans="1:5" x14ac:dyDescent="0.15">
      <c r="A569" t="s">
        <v>143</v>
      </c>
      <c r="B569" t="s">
        <v>714</v>
      </c>
      <c r="C569" t="s">
        <v>2541</v>
      </c>
      <c r="D569">
        <v>-10</v>
      </c>
      <c r="E569" t="s">
        <v>1618</v>
      </c>
    </row>
    <row r="570" spans="1:5" x14ac:dyDescent="0.15">
      <c r="A570" t="s">
        <v>143</v>
      </c>
      <c r="B570" t="s">
        <v>326</v>
      </c>
      <c r="C570" t="s">
        <v>2542</v>
      </c>
      <c r="D570">
        <v>-8</v>
      </c>
      <c r="E570" t="s">
        <v>1619</v>
      </c>
    </row>
    <row r="571" spans="1:5" x14ac:dyDescent="0.15">
      <c r="A571" t="s">
        <v>144</v>
      </c>
      <c r="B571" t="s">
        <v>327</v>
      </c>
      <c r="C571" t="s">
        <v>2543</v>
      </c>
      <c r="D571">
        <v>-6.8</v>
      </c>
      <c r="E571" t="s">
        <v>1620</v>
      </c>
    </row>
    <row r="572" spans="1:5" x14ac:dyDescent="0.15">
      <c r="A572" t="s">
        <v>144</v>
      </c>
      <c r="B572" t="s">
        <v>386</v>
      </c>
      <c r="C572" t="s">
        <v>2544</v>
      </c>
      <c r="D572">
        <v>-6.9</v>
      </c>
      <c r="E572" t="s">
        <v>1621</v>
      </c>
    </row>
    <row r="573" spans="1:5" x14ac:dyDescent="0.15">
      <c r="A573" t="s">
        <v>144</v>
      </c>
      <c r="B573" t="s">
        <v>205</v>
      </c>
      <c r="C573" t="s">
        <v>2545</v>
      </c>
      <c r="D573">
        <v>-4.7</v>
      </c>
      <c r="E573" t="s">
        <v>1622</v>
      </c>
    </row>
    <row r="574" spans="1:5" x14ac:dyDescent="0.15">
      <c r="A574" t="s">
        <v>144</v>
      </c>
      <c r="B574" t="s">
        <v>715</v>
      </c>
      <c r="C574" t="s">
        <v>2546</v>
      </c>
      <c r="D574">
        <v>-15.1</v>
      </c>
      <c r="E574" t="s">
        <v>1623</v>
      </c>
    </row>
    <row r="575" spans="1:5" x14ac:dyDescent="0.15">
      <c r="A575" t="s">
        <v>144</v>
      </c>
      <c r="B575" t="s">
        <v>447</v>
      </c>
      <c r="C575" t="s">
        <v>2547</v>
      </c>
      <c r="D575">
        <v>-9.8000000000000007</v>
      </c>
      <c r="E575" t="s">
        <v>1624</v>
      </c>
    </row>
    <row r="576" spans="1:5" x14ac:dyDescent="0.15">
      <c r="A576" t="s">
        <v>144</v>
      </c>
      <c r="B576" t="s">
        <v>561</v>
      </c>
      <c r="C576" t="s">
        <v>2548</v>
      </c>
      <c r="D576">
        <v>-15.8</v>
      </c>
      <c r="E576" t="s">
        <v>1625</v>
      </c>
    </row>
    <row r="577" spans="1:5" x14ac:dyDescent="0.15">
      <c r="A577" t="s">
        <v>144</v>
      </c>
      <c r="B577" t="s">
        <v>267</v>
      </c>
      <c r="C577" t="s">
        <v>2549</v>
      </c>
      <c r="D577">
        <v>-12</v>
      </c>
      <c r="E577" t="s">
        <v>1626</v>
      </c>
    </row>
    <row r="578" spans="1:5" x14ac:dyDescent="0.15">
      <c r="A578" t="s">
        <v>144</v>
      </c>
      <c r="B578" t="s">
        <v>615</v>
      </c>
      <c r="C578" t="s">
        <v>2550</v>
      </c>
      <c r="D578">
        <v>-10.9</v>
      </c>
      <c r="E578" t="s">
        <v>1627</v>
      </c>
    </row>
    <row r="579" spans="1:5" x14ac:dyDescent="0.15">
      <c r="A579" t="s">
        <v>144</v>
      </c>
      <c r="B579" t="s">
        <v>666</v>
      </c>
      <c r="C579" t="s">
        <v>2551</v>
      </c>
      <c r="D579">
        <v>-6.8</v>
      </c>
      <c r="E579" t="s">
        <v>1628</v>
      </c>
    </row>
    <row r="580" spans="1:5" x14ac:dyDescent="0.15">
      <c r="A580" t="s">
        <v>144</v>
      </c>
      <c r="B580" t="s">
        <v>505</v>
      </c>
      <c r="C580" t="s">
        <v>2552</v>
      </c>
      <c r="D580">
        <v>-10.1</v>
      </c>
      <c r="E580" t="s">
        <v>1629</v>
      </c>
    </row>
    <row r="581" spans="1:5" x14ac:dyDescent="0.15">
      <c r="A581" t="s">
        <v>145</v>
      </c>
      <c r="B581" t="s">
        <v>206</v>
      </c>
      <c r="C581" t="s">
        <v>2553</v>
      </c>
      <c r="D581">
        <v>-11.7</v>
      </c>
      <c r="E581" t="s">
        <v>1630</v>
      </c>
    </row>
    <row r="582" spans="1:5" x14ac:dyDescent="0.15">
      <c r="A582" t="s">
        <v>145</v>
      </c>
      <c r="B582" t="s">
        <v>387</v>
      </c>
      <c r="C582" t="s">
        <v>2554</v>
      </c>
      <c r="D582">
        <v>-11.4</v>
      </c>
      <c r="E582" t="s">
        <v>1631</v>
      </c>
    </row>
    <row r="583" spans="1:5" x14ac:dyDescent="0.15">
      <c r="A583" t="s">
        <v>145</v>
      </c>
      <c r="B583" t="s">
        <v>667</v>
      </c>
      <c r="C583" t="s">
        <v>2555</v>
      </c>
      <c r="D583">
        <v>-12.2</v>
      </c>
      <c r="E583" t="s">
        <v>1632</v>
      </c>
    </row>
    <row r="584" spans="1:5" x14ac:dyDescent="0.15">
      <c r="A584" t="s">
        <v>145</v>
      </c>
      <c r="B584" t="s">
        <v>562</v>
      </c>
      <c r="C584" t="s">
        <v>2556</v>
      </c>
      <c r="D584">
        <v>-7.8</v>
      </c>
      <c r="E584" t="s">
        <v>1633</v>
      </c>
    </row>
    <row r="585" spans="1:5" x14ac:dyDescent="0.15">
      <c r="A585" t="s">
        <v>145</v>
      </c>
      <c r="B585" t="s">
        <v>616</v>
      </c>
      <c r="C585" t="s">
        <v>2557</v>
      </c>
      <c r="D585">
        <v>-11.3</v>
      </c>
      <c r="E585" t="s">
        <v>1634</v>
      </c>
    </row>
    <row r="586" spans="1:5" x14ac:dyDescent="0.15">
      <c r="A586" t="s">
        <v>145</v>
      </c>
      <c r="B586" t="s">
        <v>506</v>
      </c>
      <c r="C586" t="s">
        <v>2558</v>
      </c>
      <c r="D586">
        <v>-12.3</v>
      </c>
      <c r="E586" t="s">
        <v>1635</v>
      </c>
    </row>
    <row r="587" spans="1:5" x14ac:dyDescent="0.15">
      <c r="A587" t="s">
        <v>145</v>
      </c>
      <c r="B587" t="s">
        <v>328</v>
      </c>
      <c r="C587" t="s">
        <v>2559</v>
      </c>
      <c r="D587">
        <v>-6.6</v>
      </c>
      <c r="E587" t="s">
        <v>1193</v>
      </c>
    </row>
    <row r="588" spans="1:5" x14ac:dyDescent="0.15">
      <c r="A588" t="s">
        <v>145</v>
      </c>
      <c r="B588" t="s">
        <v>268</v>
      </c>
      <c r="C588" t="s">
        <v>2560</v>
      </c>
      <c r="D588">
        <v>-14.1</v>
      </c>
      <c r="E588" t="s">
        <v>1636</v>
      </c>
    </row>
    <row r="589" spans="1:5" x14ac:dyDescent="0.15">
      <c r="A589" t="s">
        <v>145</v>
      </c>
      <c r="B589" t="s">
        <v>448</v>
      </c>
      <c r="C589" t="s">
        <v>2561</v>
      </c>
      <c r="D589">
        <v>-10.4</v>
      </c>
      <c r="E589" t="s">
        <v>1637</v>
      </c>
    </row>
    <row r="590" spans="1:5" x14ac:dyDescent="0.15">
      <c r="A590" t="s">
        <v>146</v>
      </c>
      <c r="B590" t="s">
        <v>269</v>
      </c>
      <c r="C590" t="s">
        <v>2562</v>
      </c>
      <c r="D590">
        <v>-5.9</v>
      </c>
      <c r="E590" t="s">
        <v>1638</v>
      </c>
    </row>
    <row r="591" spans="1:5" x14ac:dyDescent="0.15">
      <c r="A591" t="s">
        <v>146</v>
      </c>
      <c r="B591" t="s">
        <v>329</v>
      </c>
      <c r="C591" t="s">
        <v>2563</v>
      </c>
      <c r="D591">
        <v>-7.7</v>
      </c>
      <c r="E591" t="s">
        <v>1639</v>
      </c>
    </row>
    <row r="592" spans="1:5" x14ac:dyDescent="0.15">
      <c r="A592" t="s">
        <v>146</v>
      </c>
      <c r="B592" t="s">
        <v>563</v>
      </c>
      <c r="C592" t="s">
        <v>2564</v>
      </c>
      <c r="D592">
        <v>-8.8000000000000007</v>
      </c>
      <c r="E592" t="s">
        <v>1640</v>
      </c>
    </row>
    <row r="593" spans="1:5" x14ac:dyDescent="0.15">
      <c r="A593" t="s">
        <v>146</v>
      </c>
      <c r="B593" t="s">
        <v>617</v>
      </c>
      <c r="C593" t="s">
        <v>2565</v>
      </c>
      <c r="D593">
        <v>-10</v>
      </c>
      <c r="E593" t="s">
        <v>1641</v>
      </c>
    </row>
    <row r="594" spans="1:5" x14ac:dyDescent="0.15">
      <c r="A594" t="s">
        <v>146</v>
      </c>
      <c r="B594" t="s">
        <v>507</v>
      </c>
      <c r="C594" t="s">
        <v>2566</v>
      </c>
      <c r="D594">
        <v>-11.8</v>
      </c>
      <c r="E594" t="s">
        <v>1642</v>
      </c>
    </row>
    <row r="595" spans="1:5" x14ac:dyDescent="0.15">
      <c r="A595" t="s">
        <v>146</v>
      </c>
      <c r="B595" t="s">
        <v>207</v>
      </c>
      <c r="C595" t="s">
        <v>2567</v>
      </c>
      <c r="D595">
        <v>-13</v>
      </c>
      <c r="E595" t="s">
        <v>1643</v>
      </c>
    </row>
    <row r="596" spans="1:5" x14ac:dyDescent="0.15">
      <c r="A596" t="s">
        <v>146</v>
      </c>
      <c r="B596" t="s">
        <v>449</v>
      </c>
      <c r="C596" t="s">
        <v>2568</v>
      </c>
      <c r="D596">
        <v>-11.9</v>
      </c>
      <c r="E596" t="s">
        <v>1644</v>
      </c>
    </row>
    <row r="597" spans="1:5" x14ac:dyDescent="0.15">
      <c r="A597" t="s">
        <v>146</v>
      </c>
      <c r="B597" t="s">
        <v>388</v>
      </c>
      <c r="C597" t="s">
        <v>2569</v>
      </c>
      <c r="D597">
        <v>-6.8</v>
      </c>
      <c r="E597" t="s">
        <v>1645</v>
      </c>
    </row>
    <row r="598" spans="1:5" x14ac:dyDescent="0.15">
      <c r="A598" t="s">
        <v>147</v>
      </c>
      <c r="B598" t="s">
        <v>508</v>
      </c>
      <c r="C598" t="s">
        <v>2570</v>
      </c>
      <c r="D598">
        <v>-10.8</v>
      </c>
      <c r="E598" t="s">
        <v>1646</v>
      </c>
    </row>
    <row r="599" spans="1:5" x14ac:dyDescent="0.15">
      <c r="A599" t="s">
        <v>147</v>
      </c>
      <c r="B599" t="s">
        <v>668</v>
      </c>
      <c r="C599" t="s">
        <v>2571</v>
      </c>
      <c r="D599">
        <v>-7.1</v>
      </c>
      <c r="E599" t="s">
        <v>1647</v>
      </c>
    </row>
    <row r="600" spans="1:5" x14ac:dyDescent="0.15">
      <c r="A600" t="s">
        <v>147</v>
      </c>
      <c r="B600" t="s">
        <v>618</v>
      </c>
      <c r="C600" t="s">
        <v>2572</v>
      </c>
      <c r="D600">
        <v>-6.3</v>
      </c>
      <c r="E600" t="s">
        <v>1648</v>
      </c>
    </row>
    <row r="601" spans="1:5" x14ac:dyDescent="0.15">
      <c r="A601" t="s">
        <v>147</v>
      </c>
      <c r="B601" t="s">
        <v>450</v>
      </c>
      <c r="C601" t="s">
        <v>2573</v>
      </c>
      <c r="D601">
        <v>-7.5</v>
      </c>
      <c r="E601" t="s">
        <v>1649</v>
      </c>
    </row>
    <row r="602" spans="1:5" x14ac:dyDescent="0.15">
      <c r="A602" t="s">
        <v>147</v>
      </c>
      <c r="B602" t="s">
        <v>389</v>
      </c>
      <c r="C602" t="s">
        <v>2574</v>
      </c>
      <c r="D602">
        <v>-11.7</v>
      </c>
      <c r="E602" t="s">
        <v>1650</v>
      </c>
    </row>
    <row r="603" spans="1:5" x14ac:dyDescent="0.15">
      <c r="A603" t="s">
        <v>147</v>
      </c>
      <c r="B603" t="s">
        <v>330</v>
      </c>
      <c r="C603" t="s">
        <v>2575</v>
      </c>
      <c r="D603">
        <v>-5.3</v>
      </c>
      <c r="E603" t="s">
        <v>1651</v>
      </c>
    </row>
    <row r="604" spans="1:5" x14ac:dyDescent="0.15">
      <c r="A604" t="s">
        <v>147</v>
      </c>
      <c r="B604" t="s">
        <v>559</v>
      </c>
      <c r="C604" t="s">
        <v>2576</v>
      </c>
      <c r="D604">
        <v>-4.5</v>
      </c>
      <c r="E604" t="s">
        <v>1652</v>
      </c>
    </row>
    <row r="605" spans="1:5" x14ac:dyDescent="0.15">
      <c r="A605" t="s">
        <v>147</v>
      </c>
      <c r="B605" t="s">
        <v>208</v>
      </c>
      <c r="C605" t="s">
        <v>2577</v>
      </c>
      <c r="D605">
        <v>-3.3</v>
      </c>
      <c r="E605" t="s">
        <v>1653</v>
      </c>
    </row>
    <row r="606" spans="1:5" x14ac:dyDescent="0.15">
      <c r="A606" t="s">
        <v>147</v>
      </c>
      <c r="B606" t="s">
        <v>270</v>
      </c>
      <c r="C606" t="s">
        <v>2578</v>
      </c>
      <c r="D606">
        <v>-4.9000000000000004</v>
      </c>
      <c r="E606" t="s">
        <v>1654</v>
      </c>
    </row>
    <row r="607" spans="1:5" x14ac:dyDescent="0.15">
      <c r="A607" t="s">
        <v>148</v>
      </c>
      <c r="B607" t="s">
        <v>390</v>
      </c>
      <c r="C607" t="s">
        <v>2579</v>
      </c>
      <c r="D607">
        <v>-6.4</v>
      </c>
      <c r="E607" t="s">
        <v>1655</v>
      </c>
    </row>
    <row r="608" spans="1:5" x14ac:dyDescent="0.15">
      <c r="A608" t="s">
        <v>148</v>
      </c>
      <c r="B608" t="s">
        <v>945</v>
      </c>
      <c r="C608" t="s">
        <v>2580</v>
      </c>
      <c r="D608">
        <v>-12.5</v>
      </c>
      <c r="E608" t="s">
        <v>1656</v>
      </c>
    </row>
    <row r="609" spans="1:5" x14ac:dyDescent="0.15">
      <c r="A609" t="s">
        <v>148</v>
      </c>
      <c r="B609" t="s">
        <v>825</v>
      </c>
      <c r="C609" t="s">
        <v>2581</v>
      </c>
      <c r="D609">
        <v>-10.199999999999999</v>
      </c>
      <c r="E609" t="s">
        <v>1657</v>
      </c>
    </row>
    <row r="610" spans="1:5" x14ac:dyDescent="0.15">
      <c r="A610" t="s">
        <v>148</v>
      </c>
      <c r="B610" t="s">
        <v>976</v>
      </c>
      <c r="C610" t="s">
        <v>2582</v>
      </c>
      <c r="D610">
        <v>-12.8</v>
      </c>
      <c r="E610" t="s">
        <v>1658</v>
      </c>
    </row>
    <row r="611" spans="1:5" x14ac:dyDescent="0.15">
      <c r="A611" t="s">
        <v>148</v>
      </c>
      <c r="B611" t="s">
        <v>757</v>
      </c>
      <c r="C611" t="s">
        <v>2583</v>
      </c>
      <c r="D611">
        <v>-9.9</v>
      </c>
      <c r="E611" t="s">
        <v>1659</v>
      </c>
    </row>
    <row r="612" spans="1:5" x14ac:dyDescent="0.15">
      <c r="A612" t="s">
        <v>148</v>
      </c>
      <c r="B612" t="s">
        <v>882</v>
      </c>
      <c r="C612" t="s">
        <v>2584</v>
      </c>
      <c r="D612">
        <v>-9.9</v>
      </c>
      <c r="E612" t="s">
        <v>1660</v>
      </c>
    </row>
    <row r="613" spans="1:5" x14ac:dyDescent="0.15">
      <c r="A613" t="s">
        <v>148</v>
      </c>
      <c r="B613" t="s">
        <v>209</v>
      </c>
      <c r="C613" t="s">
        <v>2585</v>
      </c>
      <c r="D613">
        <v>-11.7</v>
      </c>
      <c r="E613" t="s">
        <v>1661</v>
      </c>
    </row>
    <row r="614" spans="1:5" x14ac:dyDescent="0.15">
      <c r="A614" t="s">
        <v>148</v>
      </c>
      <c r="B614" t="s">
        <v>925</v>
      </c>
      <c r="C614" t="s">
        <v>2586</v>
      </c>
      <c r="D614">
        <v>-7.8</v>
      </c>
      <c r="E614" t="s">
        <v>1662</v>
      </c>
    </row>
    <row r="615" spans="1:5" x14ac:dyDescent="0.15">
      <c r="A615" t="s">
        <v>148</v>
      </c>
      <c r="B615" t="s">
        <v>792</v>
      </c>
      <c r="C615" t="s">
        <v>2587</v>
      </c>
      <c r="D615">
        <v>-8.6</v>
      </c>
      <c r="E615" t="s">
        <v>1663</v>
      </c>
    </row>
    <row r="616" spans="1:5" x14ac:dyDescent="0.15">
      <c r="A616" t="s">
        <v>148</v>
      </c>
      <c r="B616" t="s">
        <v>619</v>
      </c>
      <c r="C616" t="s">
        <v>2588</v>
      </c>
      <c r="D616">
        <v>-10.3</v>
      </c>
      <c r="E616" t="s">
        <v>1664</v>
      </c>
    </row>
    <row r="617" spans="1:5" x14ac:dyDescent="0.15">
      <c r="A617" t="s">
        <v>148</v>
      </c>
      <c r="B617" t="s">
        <v>904</v>
      </c>
      <c r="C617" t="s">
        <v>2589</v>
      </c>
      <c r="D617">
        <v>-10</v>
      </c>
      <c r="E617" t="s">
        <v>1665</v>
      </c>
    </row>
    <row r="618" spans="1:5" x14ac:dyDescent="0.15">
      <c r="A618" t="s">
        <v>148</v>
      </c>
      <c r="B618" t="s">
        <v>451</v>
      </c>
      <c r="C618" t="s">
        <v>2590</v>
      </c>
      <c r="D618">
        <v>-10.6</v>
      </c>
      <c r="E618" t="s">
        <v>1666</v>
      </c>
    </row>
    <row r="619" spans="1:5" x14ac:dyDescent="0.15">
      <c r="A619" t="s">
        <v>148</v>
      </c>
      <c r="B619" t="s">
        <v>509</v>
      </c>
      <c r="C619" t="s">
        <v>2591</v>
      </c>
      <c r="D619">
        <v>-8.3000000000000007</v>
      </c>
      <c r="E619" t="s">
        <v>1667</v>
      </c>
    </row>
    <row r="620" spans="1:5" x14ac:dyDescent="0.15">
      <c r="A620" t="s">
        <v>148</v>
      </c>
      <c r="B620" t="s">
        <v>271</v>
      </c>
      <c r="C620" t="s">
        <v>2592</v>
      </c>
      <c r="D620">
        <v>-6.9</v>
      </c>
      <c r="E620" t="s">
        <v>1668</v>
      </c>
    </row>
    <row r="621" spans="1:5" x14ac:dyDescent="0.15">
      <c r="A621" t="s">
        <v>148</v>
      </c>
      <c r="B621" t="s">
        <v>962</v>
      </c>
      <c r="C621" t="s">
        <v>2593</v>
      </c>
      <c r="D621">
        <v>-4.3</v>
      </c>
      <c r="E621" t="s">
        <v>1669</v>
      </c>
    </row>
    <row r="622" spans="1:5" x14ac:dyDescent="0.15">
      <c r="A622" t="s">
        <v>148</v>
      </c>
      <c r="B622" t="s">
        <v>716</v>
      </c>
      <c r="C622" t="s">
        <v>2594</v>
      </c>
      <c r="D622">
        <v>-3.6</v>
      </c>
      <c r="E622" t="s">
        <v>1670</v>
      </c>
    </row>
    <row r="623" spans="1:5" x14ac:dyDescent="0.15">
      <c r="A623" t="s">
        <v>148</v>
      </c>
      <c r="B623" t="s">
        <v>669</v>
      </c>
      <c r="C623" t="s">
        <v>2595</v>
      </c>
      <c r="D623">
        <v>-7.2</v>
      </c>
      <c r="E623" t="s">
        <v>1671</v>
      </c>
    </row>
    <row r="624" spans="1:5" x14ac:dyDescent="0.15">
      <c r="A624" t="s">
        <v>148</v>
      </c>
      <c r="B624" t="s">
        <v>331</v>
      </c>
      <c r="C624" t="s">
        <v>2596</v>
      </c>
      <c r="D624">
        <v>-5.2</v>
      </c>
      <c r="E624" t="s">
        <v>1672</v>
      </c>
    </row>
    <row r="625" spans="1:5" x14ac:dyDescent="0.15">
      <c r="A625" t="s">
        <v>148</v>
      </c>
      <c r="B625" t="s">
        <v>564</v>
      </c>
      <c r="C625" t="s">
        <v>2597</v>
      </c>
      <c r="D625">
        <v>-6.1</v>
      </c>
      <c r="E625" t="s">
        <v>1673</v>
      </c>
    </row>
    <row r="626" spans="1:5" x14ac:dyDescent="0.15">
      <c r="A626" t="s">
        <v>148</v>
      </c>
      <c r="B626" t="s">
        <v>854</v>
      </c>
      <c r="C626" t="s">
        <v>2598</v>
      </c>
      <c r="D626">
        <v>-5</v>
      </c>
      <c r="E626" t="s">
        <v>1674</v>
      </c>
    </row>
    <row r="627" spans="1:5" x14ac:dyDescent="0.15">
      <c r="A627" t="s">
        <v>149</v>
      </c>
      <c r="B627" t="s">
        <v>452</v>
      </c>
      <c r="C627" t="s">
        <v>2599</v>
      </c>
      <c r="D627">
        <v>-7.8</v>
      </c>
      <c r="E627" t="s">
        <v>1675</v>
      </c>
    </row>
    <row r="628" spans="1:5" x14ac:dyDescent="0.15">
      <c r="A628" t="s">
        <v>149</v>
      </c>
      <c r="B628" t="s">
        <v>332</v>
      </c>
      <c r="C628" t="s">
        <v>2600</v>
      </c>
      <c r="D628">
        <v>-12.2</v>
      </c>
      <c r="E628" t="s">
        <v>1676</v>
      </c>
    </row>
    <row r="629" spans="1:5" x14ac:dyDescent="0.15">
      <c r="A629" t="s">
        <v>149</v>
      </c>
      <c r="B629" t="s">
        <v>391</v>
      </c>
      <c r="C629" t="s">
        <v>2601</v>
      </c>
      <c r="D629">
        <v>-9.3000000000000007</v>
      </c>
      <c r="E629" t="s">
        <v>1677</v>
      </c>
    </row>
    <row r="630" spans="1:5" x14ac:dyDescent="0.15">
      <c r="A630" t="s">
        <v>149</v>
      </c>
      <c r="B630" t="s">
        <v>210</v>
      </c>
      <c r="C630" t="s">
        <v>2602</v>
      </c>
      <c r="D630">
        <v>-7.2</v>
      </c>
      <c r="E630" t="s">
        <v>1678</v>
      </c>
    </row>
    <row r="631" spans="1:5" x14ac:dyDescent="0.15">
      <c r="A631" t="s">
        <v>149</v>
      </c>
      <c r="B631" t="s">
        <v>272</v>
      </c>
      <c r="C631" t="s">
        <v>2603</v>
      </c>
      <c r="D631">
        <v>-9.3000000000000007</v>
      </c>
      <c r="E631" t="s">
        <v>1679</v>
      </c>
    </row>
    <row r="632" spans="1:5" x14ac:dyDescent="0.15">
      <c r="A632" t="s">
        <v>149</v>
      </c>
      <c r="B632" t="s">
        <v>510</v>
      </c>
      <c r="C632" t="s">
        <v>2604</v>
      </c>
      <c r="D632">
        <v>-7.2</v>
      </c>
      <c r="E632" t="s">
        <v>1680</v>
      </c>
    </row>
    <row r="633" spans="1:5" x14ac:dyDescent="0.15">
      <c r="A633" t="s">
        <v>150</v>
      </c>
      <c r="B633" t="s">
        <v>211</v>
      </c>
      <c r="C633" t="s">
        <v>2605</v>
      </c>
      <c r="D633">
        <v>-6.3</v>
      </c>
      <c r="E633" t="s">
        <v>1681</v>
      </c>
    </row>
    <row r="634" spans="1:5" x14ac:dyDescent="0.15">
      <c r="A634" t="s">
        <v>150</v>
      </c>
      <c r="B634" t="s">
        <v>717</v>
      </c>
      <c r="C634" t="s">
        <v>2606</v>
      </c>
      <c r="D634">
        <v>-2.6</v>
      </c>
      <c r="E634" t="s">
        <v>1682</v>
      </c>
    </row>
    <row r="635" spans="1:5" x14ac:dyDescent="0.15">
      <c r="A635" t="s">
        <v>150</v>
      </c>
      <c r="B635" t="s">
        <v>793</v>
      </c>
      <c r="C635" t="s">
        <v>2607</v>
      </c>
      <c r="D635">
        <v>-6</v>
      </c>
      <c r="E635" t="s">
        <v>1683</v>
      </c>
    </row>
    <row r="636" spans="1:5" x14ac:dyDescent="0.15">
      <c r="A636" t="s">
        <v>150</v>
      </c>
      <c r="B636" t="s">
        <v>333</v>
      </c>
      <c r="C636" t="s">
        <v>2608</v>
      </c>
      <c r="D636">
        <v>-13.4</v>
      </c>
      <c r="E636" t="s">
        <v>1684</v>
      </c>
    </row>
    <row r="637" spans="1:5" x14ac:dyDescent="0.15">
      <c r="A637" t="s">
        <v>150</v>
      </c>
      <c r="B637" t="s">
        <v>453</v>
      </c>
      <c r="C637" t="s">
        <v>2609</v>
      </c>
      <c r="D637">
        <v>-9.4</v>
      </c>
      <c r="E637" t="s">
        <v>1515</v>
      </c>
    </row>
    <row r="638" spans="1:5" x14ac:dyDescent="0.15">
      <c r="A638" t="s">
        <v>150</v>
      </c>
      <c r="B638" t="s">
        <v>758</v>
      </c>
      <c r="C638" t="s">
        <v>2610</v>
      </c>
      <c r="D638">
        <v>-8.6999999999999993</v>
      </c>
      <c r="E638" t="s">
        <v>1685</v>
      </c>
    </row>
    <row r="639" spans="1:5" x14ac:dyDescent="0.15">
      <c r="A639" t="s">
        <v>150</v>
      </c>
      <c r="B639" t="s">
        <v>565</v>
      </c>
      <c r="C639" t="s">
        <v>2611</v>
      </c>
      <c r="D639">
        <v>-4.3</v>
      </c>
      <c r="E639" t="s">
        <v>1686</v>
      </c>
    </row>
    <row r="640" spans="1:5" x14ac:dyDescent="0.15">
      <c r="A640" t="s">
        <v>150</v>
      </c>
      <c r="B640" t="s">
        <v>273</v>
      </c>
      <c r="C640" t="s">
        <v>2612</v>
      </c>
      <c r="D640">
        <v>-7.5</v>
      </c>
      <c r="E640" t="s">
        <v>1687</v>
      </c>
    </row>
    <row r="641" spans="1:5" x14ac:dyDescent="0.15">
      <c r="A641" t="s">
        <v>150</v>
      </c>
      <c r="B641" t="s">
        <v>392</v>
      </c>
      <c r="C641" t="s">
        <v>2613</v>
      </c>
      <c r="D641">
        <v>-4.5999999999999996</v>
      </c>
      <c r="E641" t="s">
        <v>1688</v>
      </c>
    </row>
    <row r="642" spans="1:5" x14ac:dyDescent="0.15">
      <c r="A642" t="s">
        <v>150</v>
      </c>
      <c r="B642" t="s">
        <v>670</v>
      </c>
      <c r="C642" t="s">
        <v>2614</v>
      </c>
      <c r="D642">
        <v>-3.7</v>
      </c>
      <c r="E642" t="s">
        <v>1689</v>
      </c>
    </row>
    <row r="643" spans="1:5" x14ac:dyDescent="0.15">
      <c r="A643" t="s">
        <v>150</v>
      </c>
      <c r="B643" t="s">
        <v>511</v>
      </c>
      <c r="C643" t="s">
        <v>2615</v>
      </c>
      <c r="D643">
        <v>-6.9</v>
      </c>
      <c r="E643" t="s">
        <v>1690</v>
      </c>
    </row>
    <row r="644" spans="1:5" x14ac:dyDescent="0.15">
      <c r="A644" t="s">
        <v>150</v>
      </c>
      <c r="B644" t="s">
        <v>620</v>
      </c>
      <c r="C644" t="s">
        <v>2616</v>
      </c>
      <c r="D644">
        <v>-5</v>
      </c>
      <c r="E644" t="s">
        <v>1691</v>
      </c>
    </row>
    <row r="645" spans="1:5" x14ac:dyDescent="0.15">
      <c r="A645" t="s">
        <v>151</v>
      </c>
      <c r="B645" t="s">
        <v>566</v>
      </c>
      <c r="C645" t="s">
        <v>2617</v>
      </c>
      <c r="D645">
        <v>-20.2</v>
      </c>
      <c r="E645" t="s">
        <v>1692</v>
      </c>
    </row>
    <row r="646" spans="1:5" x14ac:dyDescent="0.15">
      <c r="A646" t="s">
        <v>151</v>
      </c>
      <c r="B646" t="s">
        <v>671</v>
      </c>
      <c r="C646" t="s">
        <v>2618</v>
      </c>
      <c r="D646">
        <v>-14.9</v>
      </c>
      <c r="E646" t="s">
        <v>1693</v>
      </c>
    </row>
    <row r="647" spans="1:5" x14ac:dyDescent="0.15">
      <c r="A647" t="s">
        <v>151</v>
      </c>
      <c r="B647" t="s">
        <v>826</v>
      </c>
      <c r="C647" t="s">
        <v>2619</v>
      </c>
      <c r="D647">
        <v>-16.8</v>
      </c>
      <c r="E647" t="s">
        <v>1694</v>
      </c>
    </row>
    <row r="648" spans="1:5" x14ac:dyDescent="0.15">
      <c r="A648" t="s">
        <v>151</v>
      </c>
      <c r="B648" t="s">
        <v>512</v>
      </c>
      <c r="C648" t="s">
        <v>2620</v>
      </c>
      <c r="D648">
        <v>-14.2</v>
      </c>
      <c r="E648" t="s">
        <v>1695</v>
      </c>
    </row>
    <row r="649" spans="1:5" x14ac:dyDescent="0.15">
      <c r="A649" t="s">
        <v>151</v>
      </c>
      <c r="B649" t="s">
        <v>334</v>
      </c>
      <c r="C649" t="s">
        <v>2621</v>
      </c>
      <c r="D649">
        <v>-10.9</v>
      </c>
      <c r="E649" t="s">
        <v>1696</v>
      </c>
    </row>
    <row r="650" spans="1:5" x14ac:dyDescent="0.15">
      <c r="A650" t="s">
        <v>151</v>
      </c>
      <c r="B650" t="s">
        <v>794</v>
      </c>
      <c r="C650" t="s">
        <v>2622</v>
      </c>
      <c r="D650">
        <v>-12.8</v>
      </c>
      <c r="E650" t="s">
        <v>1697</v>
      </c>
    </row>
    <row r="651" spans="1:5" x14ac:dyDescent="0.15">
      <c r="A651" t="s">
        <v>151</v>
      </c>
      <c r="B651" t="s">
        <v>621</v>
      </c>
      <c r="C651" t="s">
        <v>2623</v>
      </c>
      <c r="D651">
        <v>-11.4</v>
      </c>
      <c r="E651" t="s">
        <v>1698</v>
      </c>
    </row>
    <row r="652" spans="1:5" x14ac:dyDescent="0.15">
      <c r="A652" t="s">
        <v>151</v>
      </c>
      <c r="B652" t="s">
        <v>883</v>
      </c>
      <c r="C652" t="s">
        <v>2624</v>
      </c>
      <c r="D652">
        <v>-10.1</v>
      </c>
      <c r="E652" t="s">
        <v>1699</v>
      </c>
    </row>
    <row r="653" spans="1:5" x14ac:dyDescent="0.15">
      <c r="A653" t="s">
        <v>151</v>
      </c>
      <c r="B653" t="s">
        <v>905</v>
      </c>
      <c r="C653" t="s">
        <v>2625</v>
      </c>
      <c r="D653">
        <v>-10.6</v>
      </c>
      <c r="E653" t="s">
        <v>1700</v>
      </c>
    </row>
    <row r="654" spans="1:5" x14ac:dyDescent="0.15">
      <c r="A654" t="s">
        <v>151</v>
      </c>
      <c r="B654" t="s">
        <v>454</v>
      </c>
      <c r="C654" t="s">
        <v>2626</v>
      </c>
      <c r="D654">
        <v>-10</v>
      </c>
      <c r="E654" t="s">
        <v>1701</v>
      </c>
    </row>
    <row r="655" spans="1:5" x14ac:dyDescent="0.15">
      <c r="A655" t="s">
        <v>151</v>
      </c>
      <c r="B655" t="s">
        <v>855</v>
      </c>
      <c r="C655" t="s">
        <v>2627</v>
      </c>
      <c r="D655">
        <v>-9.1</v>
      </c>
      <c r="E655" t="s">
        <v>1702</v>
      </c>
    </row>
    <row r="656" spans="1:5" x14ac:dyDescent="0.15">
      <c r="A656" t="s">
        <v>151</v>
      </c>
      <c r="B656" t="s">
        <v>212</v>
      </c>
      <c r="C656" t="s">
        <v>2628</v>
      </c>
      <c r="D656">
        <v>-9.1</v>
      </c>
      <c r="E656" t="s">
        <v>1703</v>
      </c>
    </row>
    <row r="657" spans="1:5" x14ac:dyDescent="0.15">
      <c r="A657" t="s">
        <v>151</v>
      </c>
      <c r="B657" t="s">
        <v>759</v>
      </c>
      <c r="C657" t="s">
        <v>2629</v>
      </c>
      <c r="D657">
        <v>-7.6</v>
      </c>
      <c r="E657" t="s">
        <v>1704</v>
      </c>
    </row>
    <row r="658" spans="1:5" x14ac:dyDescent="0.15">
      <c r="A658" t="s">
        <v>151</v>
      </c>
      <c r="B658" t="s">
        <v>718</v>
      </c>
      <c r="C658" t="s">
        <v>2630</v>
      </c>
      <c r="D658">
        <v>-8</v>
      </c>
      <c r="E658" t="s">
        <v>1705</v>
      </c>
    </row>
    <row r="659" spans="1:5" x14ac:dyDescent="0.15">
      <c r="A659" t="s">
        <v>151</v>
      </c>
      <c r="B659" t="s">
        <v>274</v>
      </c>
      <c r="C659" t="s">
        <v>2631</v>
      </c>
      <c r="D659">
        <v>-7.3</v>
      </c>
      <c r="E659" t="s">
        <v>1706</v>
      </c>
    </row>
    <row r="660" spans="1:5" x14ac:dyDescent="0.15">
      <c r="A660" t="s">
        <v>151</v>
      </c>
      <c r="B660" t="s">
        <v>393</v>
      </c>
      <c r="C660" t="s">
        <v>2632</v>
      </c>
      <c r="D660">
        <v>-6.4</v>
      </c>
      <c r="E660" t="s">
        <v>1707</v>
      </c>
    </row>
    <row r="661" spans="1:5" x14ac:dyDescent="0.15">
      <c r="A661" t="s">
        <v>152</v>
      </c>
      <c r="B661" t="s">
        <v>455</v>
      </c>
      <c r="C661" t="s">
        <v>2633</v>
      </c>
      <c r="D661">
        <v>-18.5</v>
      </c>
      <c r="E661" t="s">
        <v>1708</v>
      </c>
    </row>
    <row r="662" spans="1:5" x14ac:dyDescent="0.15">
      <c r="A662" t="s">
        <v>152</v>
      </c>
      <c r="B662" t="s">
        <v>513</v>
      </c>
      <c r="C662" t="s">
        <v>2634</v>
      </c>
      <c r="D662">
        <v>-12.5</v>
      </c>
      <c r="E662" t="s">
        <v>1709</v>
      </c>
    </row>
    <row r="663" spans="1:5" x14ac:dyDescent="0.15">
      <c r="A663" t="s">
        <v>152</v>
      </c>
      <c r="B663" t="s">
        <v>622</v>
      </c>
      <c r="C663" t="s">
        <v>2635</v>
      </c>
      <c r="D663">
        <v>-13.8</v>
      </c>
      <c r="E663" t="s">
        <v>1710</v>
      </c>
    </row>
    <row r="664" spans="1:5" x14ac:dyDescent="0.15">
      <c r="A664" t="s">
        <v>152</v>
      </c>
      <c r="B664" t="s">
        <v>795</v>
      </c>
      <c r="C664" t="s">
        <v>2636</v>
      </c>
      <c r="D664">
        <v>-18.100000000000001</v>
      </c>
      <c r="E664" t="s">
        <v>1711</v>
      </c>
    </row>
    <row r="665" spans="1:5" x14ac:dyDescent="0.15">
      <c r="A665" t="s">
        <v>152</v>
      </c>
      <c r="B665" t="s">
        <v>963</v>
      </c>
      <c r="C665" t="s">
        <v>2637</v>
      </c>
      <c r="D665">
        <v>-16.3</v>
      </c>
      <c r="E665" t="s">
        <v>1712</v>
      </c>
    </row>
    <row r="666" spans="1:5" x14ac:dyDescent="0.15">
      <c r="A666" t="s">
        <v>152</v>
      </c>
      <c r="B666" t="s">
        <v>213</v>
      </c>
      <c r="C666" t="s">
        <v>2638</v>
      </c>
      <c r="D666">
        <v>-12.8</v>
      </c>
      <c r="E666" t="s">
        <v>1713</v>
      </c>
    </row>
    <row r="667" spans="1:5" x14ac:dyDescent="0.15">
      <c r="A667" t="s">
        <v>152</v>
      </c>
      <c r="B667" t="s">
        <v>567</v>
      </c>
      <c r="C667" t="s">
        <v>2639</v>
      </c>
      <c r="D667">
        <v>-8.6</v>
      </c>
      <c r="E667" t="s">
        <v>1714</v>
      </c>
    </row>
    <row r="668" spans="1:5" x14ac:dyDescent="0.15">
      <c r="A668" t="s">
        <v>152</v>
      </c>
      <c r="B668" t="s">
        <v>672</v>
      </c>
      <c r="C668" t="s">
        <v>2640</v>
      </c>
      <c r="D668">
        <v>-14</v>
      </c>
      <c r="E668" t="s">
        <v>1715</v>
      </c>
    </row>
    <row r="669" spans="1:5" x14ac:dyDescent="0.15">
      <c r="A669" t="s">
        <v>152</v>
      </c>
      <c r="B669" t="s">
        <v>876</v>
      </c>
      <c r="C669" t="s">
        <v>2641</v>
      </c>
      <c r="D669">
        <v>-9.9</v>
      </c>
      <c r="E669" t="s">
        <v>1435</v>
      </c>
    </row>
    <row r="670" spans="1:5" x14ac:dyDescent="0.15">
      <c r="A670" t="s">
        <v>152</v>
      </c>
      <c r="B670" t="s">
        <v>856</v>
      </c>
      <c r="C670" t="s">
        <v>2642</v>
      </c>
      <c r="D670">
        <v>-12.6</v>
      </c>
      <c r="E670" t="s">
        <v>1716</v>
      </c>
    </row>
    <row r="671" spans="1:5" x14ac:dyDescent="0.15">
      <c r="A671" t="s">
        <v>152</v>
      </c>
      <c r="B671" t="s">
        <v>946</v>
      </c>
      <c r="C671" t="s">
        <v>2643</v>
      </c>
      <c r="D671">
        <v>-9.4</v>
      </c>
      <c r="E671" t="s">
        <v>1717</v>
      </c>
    </row>
    <row r="672" spans="1:5" x14ac:dyDescent="0.15">
      <c r="A672" t="s">
        <v>152</v>
      </c>
      <c r="B672" t="s">
        <v>926</v>
      </c>
      <c r="C672" t="s">
        <v>2644</v>
      </c>
      <c r="D672">
        <v>-9.1999999999999993</v>
      </c>
      <c r="E672" t="s">
        <v>1718</v>
      </c>
    </row>
    <row r="673" spans="1:5" x14ac:dyDescent="0.15">
      <c r="A673" t="s">
        <v>152</v>
      </c>
      <c r="B673" t="s">
        <v>884</v>
      </c>
      <c r="C673" t="s">
        <v>2645</v>
      </c>
      <c r="D673">
        <v>-13.7</v>
      </c>
      <c r="E673" t="s">
        <v>1719</v>
      </c>
    </row>
    <row r="674" spans="1:5" x14ac:dyDescent="0.15">
      <c r="A674" t="s">
        <v>152</v>
      </c>
      <c r="B674" t="s">
        <v>394</v>
      </c>
      <c r="C674" t="s">
        <v>2646</v>
      </c>
      <c r="D674">
        <v>-8.6</v>
      </c>
      <c r="E674" t="s">
        <v>1720</v>
      </c>
    </row>
    <row r="675" spans="1:5" x14ac:dyDescent="0.15">
      <c r="A675" t="s">
        <v>152</v>
      </c>
      <c r="B675" t="s">
        <v>827</v>
      </c>
      <c r="C675" t="s">
        <v>2647</v>
      </c>
      <c r="D675">
        <v>-6.6</v>
      </c>
      <c r="E675" t="s">
        <v>1721</v>
      </c>
    </row>
    <row r="676" spans="1:5" x14ac:dyDescent="0.15">
      <c r="A676" t="s">
        <v>152</v>
      </c>
      <c r="B676" t="s">
        <v>719</v>
      </c>
      <c r="C676" t="s">
        <v>2648</v>
      </c>
      <c r="D676">
        <v>-6.3</v>
      </c>
      <c r="E676" t="s">
        <v>1722</v>
      </c>
    </row>
    <row r="677" spans="1:5" x14ac:dyDescent="0.15">
      <c r="A677" t="s">
        <v>152</v>
      </c>
      <c r="B677" t="s">
        <v>760</v>
      </c>
      <c r="C677" t="s">
        <v>2649</v>
      </c>
      <c r="D677">
        <v>-7.5</v>
      </c>
      <c r="E677" t="s">
        <v>1723</v>
      </c>
    </row>
    <row r="678" spans="1:5" x14ac:dyDescent="0.15">
      <c r="A678" t="s">
        <v>152</v>
      </c>
      <c r="B678" t="s">
        <v>275</v>
      </c>
      <c r="C678" t="s">
        <v>2650</v>
      </c>
      <c r="D678">
        <v>-7.1</v>
      </c>
      <c r="E678" t="s">
        <v>1724</v>
      </c>
    </row>
    <row r="679" spans="1:5" x14ac:dyDescent="0.15">
      <c r="A679" t="s">
        <v>152</v>
      </c>
      <c r="B679" t="s">
        <v>335</v>
      </c>
      <c r="C679" t="s">
        <v>2651</v>
      </c>
      <c r="D679">
        <v>-3.5</v>
      </c>
      <c r="E679" t="s">
        <v>1725</v>
      </c>
    </row>
    <row r="680" spans="1:5" x14ac:dyDescent="0.15">
      <c r="A680" t="s">
        <v>153</v>
      </c>
      <c r="B680" t="s">
        <v>761</v>
      </c>
      <c r="C680" t="s">
        <v>2652</v>
      </c>
      <c r="D680">
        <v>-8.9</v>
      </c>
      <c r="E680" t="s">
        <v>1726</v>
      </c>
    </row>
    <row r="681" spans="1:5" x14ac:dyDescent="0.15">
      <c r="A681" t="s">
        <v>153</v>
      </c>
      <c r="B681" t="s">
        <v>796</v>
      </c>
      <c r="C681" t="s">
        <v>2653</v>
      </c>
      <c r="D681">
        <v>-7</v>
      </c>
      <c r="E681" t="s">
        <v>1727</v>
      </c>
    </row>
    <row r="682" spans="1:5" x14ac:dyDescent="0.15">
      <c r="A682" t="s">
        <v>153</v>
      </c>
      <c r="B682" t="s">
        <v>336</v>
      </c>
      <c r="C682" t="s">
        <v>2654</v>
      </c>
      <c r="D682">
        <v>-8</v>
      </c>
      <c r="E682" t="s">
        <v>1728</v>
      </c>
    </row>
    <row r="683" spans="1:5" x14ac:dyDescent="0.15">
      <c r="A683" t="s">
        <v>153</v>
      </c>
      <c r="B683" t="s">
        <v>568</v>
      </c>
      <c r="C683" t="s">
        <v>2655</v>
      </c>
      <c r="D683">
        <v>-9.9</v>
      </c>
      <c r="E683" t="s">
        <v>1729</v>
      </c>
    </row>
    <row r="684" spans="1:5" x14ac:dyDescent="0.15">
      <c r="A684" t="s">
        <v>153</v>
      </c>
      <c r="B684" t="s">
        <v>927</v>
      </c>
      <c r="C684" t="s">
        <v>2656</v>
      </c>
      <c r="D684">
        <v>-12.5</v>
      </c>
      <c r="E684" t="s">
        <v>1730</v>
      </c>
    </row>
    <row r="685" spans="1:5" x14ac:dyDescent="0.15">
      <c r="A685" t="s">
        <v>153</v>
      </c>
      <c r="B685" t="s">
        <v>673</v>
      </c>
      <c r="C685" t="s">
        <v>2657</v>
      </c>
      <c r="D685">
        <v>-8.6999999999999993</v>
      </c>
      <c r="E685" t="s">
        <v>1731</v>
      </c>
    </row>
    <row r="686" spans="1:5" x14ac:dyDescent="0.15">
      <c r="A686" t="s">
        <v>153</v>
      </c>
      <c r="B686" t="s">
        <v>623</v>
      </c>
      <c r="C686" t="s">
        <v>2658</v>
      </c>
      <c r="D686">
        <v>-8.4</v>
      </c>
      <c r="E686" t="s">
        <v>1732</v>
      </c>
    </row>
    <row r="687" spans="1:5" x14ac:dyDescent="0.15">
      <c r="A687" t="s">
        <v>153</v>
      </c>
      <c r="B687" t="s">
        <v>885</v>
      </c>
      <c r="C687" t="s">
        <v>2659</v>
      </c>
      <c r="D687">
        <v>-7.5</v>
      </c>
      <c r="E687" t="s">
        <v>1733</v>
      </c>
    </row>
    <row r="688" spans="1:5" x14ac:dyDescent="0.15">
      <c r="A688" t="s">
        <v>153</v>
      </c>
      <c r="B688" t="s">
        <v>395</v>
      </c>
      <c r="C688" t="s">
        <v>2660</v>
      </c>
      <c r="D688">
        <v>-9.6999999999999993</v>
      </c>
      <c r="E688" t="s">
        <v>1734</v>
      </c>
    </row>
    <row r="689" spans="1:5" x14ac:dyDescent="0.15">
      <c r="A689" t="s">
        <v>153</v>
      </c>
      <c r="B689" t="s">
        <v>276</v>
      </c>
      <c r="C689" t="s">
        <v>2661</v>
      </c>
      <c r="D689">
        <v>-13.1</v>
      </c>
      <c r="E689" t="s">
        <v>1735</v>
      </c>
    </row>
    <row r="690" spans="1:5" x14ac:dyDescent="0.15">
      <c r="A690" t="s">
        <v>153</v>
      </c>
      <c r="B690" t="s">
        <v>828</v>
      </c>
      <c r="C690" t="s">
        <v>2662</v>
      </c>
      <c r="D690">
        <v>-14</v>
      </c>
      <c r="E690" t="s">
        <v>1736</v>
      </c>
    </row>
    <row r="691" spans="1:5" x14ac:dyDescent="0.15">
      <c r="A691" t="s">
        <v>153</v>
      </c>
      <c r="B691" t="s">
        <v>857</v>
      </c>
      <c r="C691" t="s">
        <v>2663</v>
      </c>
      <c r="D691">
        <v>-10.1</v>
      </c>
      <c r="E691" t="s">
        <v>1737</v>
      </c>
    </row>
    <row r="692" spans="1:5" x14ac:dyDescent="0.15">
      <c r="A692" t="s">
        <v>153</v>
      </c>
      <c r="B692" t="s">
        <v>947</v>
      </c>
      <c r="C692" t="s">
        <v>2664</v>
      </c>
      <c r="D692">
        <v>-7.6</v>
      </c>
      <c r="E692" t="s">
        <v>1738</v>
      </c>
    </row>
    <row r="693" spans="1:5" x14ac:dyDescent="0.15">
      <c r="A693" t="s">
        <v>153</v>
      </c>
      <c r="B693" t="s">
        <v>720</v>
      </c>
      <c r="C693" t="s">
        <v>2665</v>
      </c>
      <c r="D693">
        <v>-16.3</v>
      </c>
      <c r="E693" t="s">
        <v>1739</v>
      </c>
    </row>
    <row r="694" spans="1:5" x14ac:dyDescent="0.15">
      <c r="A694" t="s">
        <v>153</v>
      </c>
      <c r="B694" t="s">
        <v>964</v>
      </c>
      <c r="C694" t="s">
        <v>2666</v>
      </c>
      <c r="D694">
        <v>-16.3</v>
      </c>
      <c r="E694" t="s">
        <v>1740</v>
      </c>
    </row>
    <row r="695" spans="1:5" x14ac:dyDescent="0.15">
      <c r="A695" t="s">
        <v>153</v>
      </c>
      <c r="B695" t="s">
        <v>514</v>
      </c>
      <c r="C695" t="s">
        <v>2667</v>
      </c>
      <c r="D695">
        <v>-5.2</v>
      </c>
      <c r="E695" t="s">
        <v>1741</v>
      </c>
    </row>
    <row r="696" spans="1:5" x14ac:dyDescent="0.15">
      <c r="A696" t="s">
        <v>153</v>
      </c>
      <c r="B696" t="s">
        <v>214</v>
      </c>
      <c r="C696" t="s">
        <v>2668</v>
      </c>
      <c r="D696">
        <v>-7.3</v>
      </c>
      <c r="E696" t="s">
        <v>1742</v>
      </c>
    </row>
    <row r="697" spans="1:5" x14ac:dyDescent="0.15">
      <c r="A697" t="s">
        <v>153</v>
      </c>
      <c r="B697" t="s">
        <v>906</v>
      </c>
      <c r="C697" t="s">
        <v>2669</v>
      </c>
      <c r="D697">
        <v>-13.1</v>
      </c>
      <c r="E697" t="s">
        <v>1743</v>
      </c>
    </row>
    <row r="698" spans="1:5" x14ac:dyDescent="0.15">
      <c r="A698" t="s">
        <v>153</v>
      </c>
      <c r="B698" t="s">
        <v>456</v>
      </c>
      <c r="C698" t="s">
        <v>2670</v>
      </c>
      <c r="D698">
        <v>-12</v>
      </c>
      <c r="E698" t="s">
        <v>1744</v>
      </c>
    </row>
    <row r="699" spans="1:5" x14ac:dyDescent="0.15">
      <c r="A699" t="s">
        <v>154</v>
      </c>
      <c r="B699" t="s">
        <v>337</v>
      </c>
      <c r="C699" t="s">
        <v>2671</v>
      </c>
      <c r="D699">
        <v>-9.6999999999999993</v>
      </c>
      <c r="E699" t="s">
        <v>1745</v>
      </c>
    </row>
    <row r="700" spans="1:5" x14ac:dyDescent="0.15">
      <c r="A700" t="s">
        <v>154</v>
      </c>
      <c r="B700" t="s">
        <v>215</v>
      </c>
      <c r="C700" t="s">
        <v>2672</v>
      </c>
      <c r="D700">
        <v>-7.6</v>
      </c>
      <c r="E700" t="s">
        <v>1746</v>
      </c>
    </row>
    <row r="701" spans="1:5" x14ac:dyDescent="0.15">
      <c r="A701" t="s">
        <v>154</v>
      </c>
      <c r="B701" t="s">
        <v>457</v>
      </c>
      <c r="C701" t="s">
        <v>2673</v>
      </c>
      <c r="D701">
        <v>-7.5</v>
      </c>
      <c r="E701" t="s">
        <v>1747</v>
      </c>
    </row>
    <row r="702" spans="1:5" x14ac:dyDescent="0.15">
      <c r="A702" t="s">
        <v>154</v>
      </c>
      <c r="B702" t="s">
        <v>396</v>
      </c>
      <c r="C702" t="s">
        <v>2674</v>
      </c>
      <c r="D702">
        <v>-5.8</v>
      </c>
      <c r="E702" t="s">
        <v>1748</v>
      </c>
    </row>
    <row r="703" spans="1:5" x14ac:dyDescent="0.15">
      <c r="A703" t="s">
        <v>154</v>
      </c>
      <c r="B703" t="s">
        <v>277</v>
      </c>
      <c r="C703" t="s">
        <v>2675</v>
      </c>
      <c r="D703">
        <v>-8.5</v>
      </c>
      <c r="E703" t="s">
        <v>1749</v>
      </c>
    </row>
    <row r="704" spans="1:5" x14ac:dyDescent="0.15">
      <c r="A704" t="s">
        <v>154</v>
      </c>
      <c r="B704" t="s">
        <v>721</v>
      </c>
      <c r="C704" t="s">
        <v>2676</v>
      </c>
      <c r="D704">
        <v>-9.4</v>
      </c>
      <c r="E704" t="s">
        <v>1750</v>
      </c>
    </row>
    <row r="705" spans="1:5" x14ac:dyDescent="0.15">
      <c r="A705" t="s">
        <v>154</v>
      </c>
      <c r="B705" t="s">
        <v>515</v>
      </c>
      <c r="C705" t="s">
        <v>2677</v>
      </c>
      <c r="D705">
        <v>-8</v>
      </c>
      <c r="E705" t="s">
        <v>1751</v>
      </c>
    </row>
    <row r="706" spans="1:5" x14ac:dyDescent="0.15">
      <c r="A706" t="s">
        <v>154</v>
      </c>
      <c r="B706" t="s">
        <v>674</v>
      </c>
      <c r="C706" t="s">
        <v>2678</v>
      </c>
      <c r="D706">
        <v>-7.4</v>
      </c>
      <c r="E706" t="s">
        <v>1752</v>
      </c>
    </row>
    <row r="707" spans="1:5" x14ac:dyDescent="0.15">
      <c r="A707" t="s">
        <v>154</v>
      </c>
      <c r="B707" t="s">
        <v>569</v>
      </c>
      <c r="C707" t="s">
        <v>2679</v>
      </c>
      <c r="D707">
        <v>-12.7</v>
      </c>
      <c r="E707" t="s">
        <v>1753</v>
      </c>
    </row>
    <row r="708" spans="1:5" x14ac:dyDescent="0.15">
      <c r="A708" t="s">
        <v>154</v>
      </c>
      <c r="B708" t="s">
        <v>624</v>
      </c>
      <c r="C708" t="s">
        <v>2680</v>
      </c>
      <c r="D708">
        <v>-17.7</v>
      </c>
      <c r="E708" t="s">
        <v>1754</v>
      </c>
    </row>
    <row r="709" spans="1:5" x14ac:dyDescent="0.15">
      <c r="A709" t="s">
        <v>155</v>
      </c>
      <c r="B709" t="s">
        <v>458</v>
      </c>
      <c r="C709" t="s">
        <v>2681</v>
      </c>
      <c r="D709">
        <v>-7.9</v>
      </c>
      <c r="E709" t="s">
        <v>1187</v>
      </c>
    </row>
    <row r="710" spans="1:5" x14ac:dyDescent="0.15">
      <c r="A710" t="s">
        <v>155</v>
      </c>
      <c r="B710" t="s">
        <v>397</v>
      </c>
      <c r="C710" t="s">
        <v>2682</v>
      </c>
      <c r="D710">
        <v>-6.3</v>
      </c>
      <c r="E710" t="s">
        <v>1755</v>
      </c>
    </row>
    <row r="711" spans="1:5" x14ac:dyDescent="0.15">
      <c r="A711" t="s">
        <v>155</v>
      </c>
      <c r="B711" t="s">
        <v>516</v>
      </c>
      <c r="C711" t="s">
        <v>2683</v>
      </c>
      <c r="D711">
        <v>-6</v>
      </c>
      <c r="E711" t="s">
        <v>1756</v>
      </c>
    </row>
    <row r="712" spans="1:5" x14ac:dyDescent="0.15">
      <c r="A712" t="s">
        <v>155</v>
      </c>
      <c r="B712" t="s">
        <v>338</v>
      </c>
      <c r="C712" t="s">
        <v>2684</v>
      </c>
      <c r="D712">
        <v>-11.5</v>
      </c>
      <c r="E712" t="s">
        <v>1757</v>
      </c>
    </row>
    <row r="713" spans="1:5" x14ac:dyDescent="0.15">
      <c r="A713" t="s">
        <v>155</v>
      </c>
      <c r="B713" t="s">
        <v>278</v>
      </c>
      <c r="C713" t="s">
        <v>2685</v>
      </c>
      <c r="D713">
        <v>-4.9000000000000004</v>
      </c>
      <c r="E713" t="s">
        <v>1758</v>
      </c>
    </row>
    <row r="714" spans="1:5" x14ac:dyDescent="0.15">
      <c r="A714" t="s">
        <v>155</v>
      </c>
      <c r="B714" t="s">
        <v>625</v>
      </c>
      <c r="C714" t="s">
        <v>2686</v>
      </c>
      <c r="D714">
        <v>-10.9</v>
      </c>
      <c r="E714" t="s">
        <v>1759</v>
      </c>
    </row>
    <row r="715" spans="1:5" x14ac:dyDescent="0.15">
      <c r="A715" t="s">
        <v>155</v>
      </c>
      <c r="B715" t="s">
        <v>570</v>
      </c>
      <c r="C715" t="s">
        <v>2687</v>
      </c>
      <c r="D715">
        <v>-8.3000000000000007</v>
      </c>
      <c r="E715" t="s">
        <v>1760</v>
      </c>
    </row>
    <row r="716" spans="1:5" x14ac:dyDescent="0.15">
      <c r="A716" t="s">
        <v>155</v>
      </c>
      <c r="B716" t="s">
        <v>216</v>
      </c>
      <c r="C716" t="s">
        <v>2688</v>
      </c>
      <c r="D716">
        <v>-7.3</v>
      </c>
      <c r="E716" t="s">
        <v>1761</v>
      </c>
    </row>
    <row r="717" spans="1:5" x14ac:dyDescent="0.15">
      <c r="A717" t="s">
        <v>156</v>
      </c>
      <c r="B717" t="s">
        <v>571</v>
      </c>
      <c r="C717" t="s">
        <v>2689</v>
      </c>
      <c r="D717">
        <v>-6.6</v>
      </c>
      <c r="E717" t="s">
        <v>1762</v>
      </c>
    </row>
    <row r="718" spans="1:5" x14ac:dyDescent="0.15">
      <c r="A718" t="s">
        <v>156</v>
      </c>
      <c r="B718" t="s">
        <v>181</v>
      </c>
      <c r="C718" t="s">
        <v>2690</v>
      </c>
      <c r="D718">
        <v>-7.7</v>
      </c>
      <c r="E718" t="s">
        <v>1221</v>
      </c>
    </row>
    <row r="719" spans="1:5" x14ac:dyDescent="0.15">
      <c r="A719" t="s">
        <v>156</v>
      </c>
      <c r="B719" t="s">
        <v>459</v>
      </c>
      <c r="C719" t="s">
        <v>2691</v>
      </c>
      <c r="D719">
        <v>-6.3</v>
      </c>
      <c r="E719" t="s">
        <v>1763</v>
      </c>
    </row>
    <row r="720" spans="1:5" x14ac:dyDescent="0.15">
      <c r="A720" t="s">
        <v>156</v>
      </c>
      <c r="B720" t="s">
        <v>517</v>
      </c>
      <c r="C720" t="s">
        <v>2692</v>
      </c>
      <c r="D720">
        <v>-6.9</v>
      </c>
      <c r="E720" t="s">
        <v>1764</v>
      </c>
    </row>
    <row r="721" spans="1:5" x14ac:dyDescent="0.15">
      <c r="A721" t="s">
        <v>156</v>
      </c>
      <c r="B721" t="s">
        <v>279</v>
      </c>
      <c r="C721" t="s">
        <v>2693</v>
      </c>
      <c r="D721">
        <v>-5.6</v>
      </c>
      <c r="E721" t="s">
        <v>1765</v>
      </c>
    </row>
    <row r="722" spans="1:5" x14ac:dyDescent="0.15">
      <c r="A722" t="s">
        <v>156</v>
      </c>
      <c r="B722" t="s">
        <v>217</v>
      </c>
      <c r="C722" t="s">
        <v>2694</v>
      </c>
      <c r="D722">
        <v>-6.7</v>
      </c>
      <c r="E722" t="s">
        <v>1766</v>
      </c>
    </row>
    <row r="723" spans="1:5" x14ac:dyDescent="0.15">
      <c r="A723" t="s">
        <v>156</v>
      </c>
      <c r="B723" t="s">
        <v>398</v>
      </c>
      <c r="C723" t="s">
        <v>2695</v>
      </c>
      <c r="D723">
        <v>-9.1</v>
      </c>
      <c r="E723" t="s">
        <v>1767</v>
      </c>
    </row>
    <row r="724" spans="1:5" x14ac:dyDescent="0.15">
      <c r="A724" t="s">
        <v>157</v>
      </c>
      <c r="B724" t="s">
        <v>829</v>
      </c>
      <c r="C724" t="s">
        <v>2696</v>
      </c>
      <c r="D724">
        <v>-6.2</v>
      </c>
      <c r="E724" t="s">
        <v>1768</v>
      </c>
    </row>
    <row r="725" spans="1:5" x14ac:dyDescent="0.15">
      <c r="A725" t="s">
        <v>157</v>
      </c>
      <c r="B725" t="s">
        <v>518</v>
      </c>
      <c r="C725" t="s">
        <v>2697</v>
      </c>
      <c r="D725">
        <v>-6.5</v>
      </c>
      <c r="E725" t="s">
        <v>1769</v>
      </c>
    </row>
    <row r="726" spans="1:5" x14ac:dyDescent="0.15">
      <c r="A726" t="s">
        <v>157</v>
      </c>
      <c r="B726" t="s">
        <v>797</v>
      </c>
      <c r="C726" t="s">
        <v>2698</v>
      </c>
      <c r="D726">
        <v>-7.7</v>
      </c>
      <c r="E726" t="s">
        <v>1770</v>
      </c>
    </row>
    <row r="727" spans="1:5" x14ac:dyDescent="0.15">
      <c r="A727" t="s">
        <v>157</v>
      </c>
      <c r="B727" t="s">
        <v>722</v>
      </c>
      <c r="C727" t="s">
        <v>2699</v>
      </c>
      <c r="D727">
        <v>-4.5999999999999996</v>
      </c>
      <c r="E727" t="s">
        <v>1771</v>
      </c>
    </row>
    <row r="728" spans="1:5" x14ac:dyDescent="0.15">
      <c r="A728" t="s">
        <v>157</v>
      </c>
      <c r="B728" t="s">
        <v>572</v>
      </c>
      <c r="C728" t="s">
        <v>2700</v>
      </c>
      <c r="D728">
        <v>-5.4</v>
      </c>
      <c r="E728" t="s">
        <v>1772</v>
      </c>
    </row>
    <row r="729" spans="1:5" x14ac:dyDescent="0.15">
      <c r="A729" t="s">
        <v>157</v>
      </c>
      <c r="B729" t="s">
        <v>626</v>
      </c>
      <c r="C729" t="s">
        <v>2701</v>
      </c>
      <c r="D729">
        <v>-8.3000000000000007</v>
      </c>
      <c r="E729" t="s">
        <v>1773</v>
      </c>
    </row>
    <row r="730" spans="1:5" x14ac:dyDescent="0.15">
      <c r="A730" t="s">
        <v>157</v>
      </c>
      <c r="B730" t="s">
        <v>675</v>
      </c>
      <c r="C730" t="s">
        <v>2702</v>
      </c>
      <c r="D730">
        <v>-4.0999999999999996</v>
      </c>
      <c r="E730" t="s">
        <v>1774</v>
      </c>
    </row>
    <row r="731" spans="1:5" x14ac:dyDescent="0.15">
      <c r="A731" t="s">
        <v>157</v>
      </c>
      <c r="B731" t="s">
        <v>387</v>
      </c>
      <c r="C731" t="s">
        <v>2703</v>
      </c>
      <c r="D731">
        <v>-4.2</v>
      </c>
      <c r="E731" t="s">
        <v>1631</v>
      </c>
    </row>
    <row r="732" spans="1:5" x14ac:dyDescent="0.15">
      <c r="A732" t="s">
        <v>157</v>
      </c>
      <c r="B732" t="s">
        <v>339</v>
      </c>
      <c r="C732" t="s">
        <v>2704</v>
      </c>
      <c r="D732">
        <v>-13.6</v>
      </c>
      <c r="E732" t="s">
        <v>1775</v>
      </c>
    </row>
    <row r="733" spans="1:5" x14ac:dyDescent="0.15">
      <c r="A733" t="s">
        <v>157</v>
      </c>
      <c r="B733" t="s">
        <v>858</v>
      </c>
      <c r="C733" t="s">
        <v>2705</v>
      </c>
      <c r="D733">
        <v>-7.3</v>
      </c>
      <c r="E733" t="s">
        <v>1776</v>
      </c>
    </row>
    <row r="734" spans="1:5" x14ac:dyDescent="0.15">
      <c r="A734" t="s">
        <v>157</v>
      </c>
      <c r="B734" t="s">
        <v>762</v>
      </c>
      <c r="C734" t="s">
        <v>2706</v>
      </c>
      <c r="D734">
        <v>-4.8</v>
      </c>
      <c r="E734" t="s">
        <v>1777</v>
      </c>
    </row>
    <row r="735" spans="1:5" x14ac:dyDescent="0.15">
      <c r="A735" t="s">
        <v>157</v>
      </c>
      <c r="B735" t="s">
        <v>218</v>
      </c>
      <c r="C735" t="s">
        <v>2707</v>
      </c>
      <c r="D735">
        <v>-12</v>
      </c>
      <c r="E735" t="s">
        <v>1778</v>
      </c>
    </row>
    <row r="736" spans="1:5" x14ac:dyDescent="0.15">
      <c r="A736" t="s">
        <v>157</v>
      </c>
      <c r="B736" t="s">
        <v>280</v>
      </c>
      <c r="C736" t="s">
        <v>2708</v>
      </c>
      <c r="D736">
        <v>-6.2</v>
      </c>
      <c r="E736" t="s">
        <v>1779</v>
      </c>
    </row>
    <row r="737" spans="1:5" x14ac:dyDescent="0.15">
      <c r="A737" t="s">
        <v>157</v>
      </c>
      <c r="B737" t="s">
        <v>399</v>
      </c>
      <c r="C737" t="s">
        <v>2709</v>
      </c>
      <c r="D737">
        <v>-9.4</v>
      </c>
      <c r="E737" t="s">
        <v>1780</v>
      </c>
    </row>
    <row r="738" spans="1:5" x14ac:dyDescent="0.15">
      <c r="A738" t="s">
        <v>157</v>
      </c>
      <c r="B738" t="s">
        <v>460</v>
      </c>
      <c r="C738" t="s">
        <v>2710</v>
      </c>
      <c r="D738">
        <v>-4.5</v>
      </c>
      <c r="E738" t="s">
        <v>1781</v>
      </c>
    </row>
    <row r="739" spans="1:5" x14ac:dyDescent="0.15">
      <c r="A739" t="s">
        <v>158</v>
      </c>
      <c r="B739" t="s">
        <v>907</v>
      </c>
      <c r="C739" t="s">
        <v>2711</v>
      </c>
      <c r="D739">
        <v>-10.8</v>
      </c>
      <c r="E739" t="s">
        <v>1782</v>
      </c>
    </row>
    <row r="740" spans="1:5" x14ac:dyDescent="0.15">
      <c r="A740" t="s">
        <v>158</v>
      </c>
      <c r="B740" t="s">
        <v>886</v>
      </c>
      <c r="C740" t="s">
        <v>2712</v>
      </c>
      <c r="D740">
        <v>-8.9</v>
      </c>
      <c r="E740" t="s">
        <v>1783</v>
      </c>
    </row>
    <row r="741" spans="1:5" x14ac:dyDescent="0.15">
      <c r="A741" t="s">
        <v>158</v>
      </c>
      <c r="B741" t="s">
        <v>763</v>
      </c>
      <c r="C741" t="s">
        <v>2713</v>
      </c>
      <c r="D741">
        <v>-7.2</v>
      </c>
      <c r="E741" t="s">
        <v>1784</v>
      </c>
    </row>
    <row r="742" spans="1:5" x14ac:dyDescent="0.15">
      <c r="A742" t="s">
        <v>158</v>
      </c>
      <c r="B742" t="s">
        <v>461</v>
      </c>
      <c r="C742" t="s">
        <v>2714</v>
      </c>
      <c r="D742">
        <v>-7.9</v>
      </c>
      <c r="E742" t="s">
        <v>1785</v>
      </c>
    </row>
    <row r="743" spans="1:5" x14ac:dyDescent="0.15">
      <c r="A743" t="s">
        <v>158</v>
      </c>
      <c r="B743" t="s">
        <v>340</v>
      </c>
      <c r="C743" t="s">
        <v>2715</v>
      </c>
      <c r="D743">
        <v>-7.9</v>
      </c>
      <c r="E743" t="s">
        <v>1786</v>
      </c>
    </row>
    <row r="744" spans="1:5" x14ac:dyDescent="0.15">
      <c r="A744" t="s">
        <v>158</v>
      </c>
      <c r="B744" t="s">
        <v>859</v>
      </c>
      <c r="C744" t="s">
        <v>2716</v>
      </c>
      <c r="D744">
        <v>-7.9</v>
      </c>
      <c r="E744" t="s">
        <v>1787</v>
      </c>
    </row>
    <row r="745" spans="1:5" x14ac:dyDescent="0.15">
      <c r="A745" t="s">
        <v>158</v>
      </c>
      <c r="B745" t="s">
        <v>219</v>
      </c>
      <c r="C745" t="s">
        <v>2717</v>
      </c>
      <c r="D745">
        <v>-6.7</v>
      </c>
      <c r="E745" t="s">
        <v>1788</v>
      </c>
    </row>
    <row r="746" spans="1:5" x14ac:dyDescent="0.15">
      <c r="A746" t="s">
        <v>158</v>
      </c>
      <c r="B746" t="s">
        <v>830</v>
      </c>
      <c r="C746" t="s">
        <v>2718</v>
      </c>
      <c r="D746">
        <v>-12</v>
      </c>
      <c r="E746" t="s">
        <v>1789</v>
      </c>
    </row>
    <row r="747" spans="1:5" x14ac:dyDescent="0.15">
      <c r="A747" t="s">
        <v>158</v>
      </c>
      <c r="B747" t="s">
        <v>676</v>
      </c>
      <c r="C747" t="s">
        <v>2719</v>
      </c>
      <c r="D747">
        <v>-5.7</v>
      </c>
      <c r="E747" t="s">
        <v>1790</v>
      </c>
    </row>
    <row r="748" spans="1:5" x14ac:dyDescent="0.15">
      <c r="A748" t="s">
        <v>158</v>
      </c>
      <c r="B748" t="s">
        <v>281</v>
      </c>
      <c r="C748" t="s">
        <v>2720</v>
      </c>
      <c r="D748">
        <v>-8.9</v>
      </c>
      <c r="E748" t="s">
        <v>1791</v>
      </c>
    </row>
    <row r="749" spans="1:5" x14ac:dyDescent="0.15">
      <c r="A749" t="s">
        <v>158</v>
      </c>
      <c r="B749" t="s">
        <v>573</v>
      </c>
      <c r="C749" t="s">
        <v>2721</v>
      </c>
      <c r="D749">
        <v>-6.6</v>
      </c>
      <c r="E749" t="s">
        <v>1792</v>
      </c>
    </row>
    <row r="750" spans="1:5" x14ac:dyDescent="0.15">
      <c r="A750" t="s">
        <v>158</v>
      </c>
      <c r="B750" t="s">
        <v>400</v>
      </c>
      <c r="C750" t="s">
        <v>2722</v>
      </c>
      <c r="D750">
        <v>-7</v>
      </c>
      <c r="E750" t="s">
        <v>1793</v>
      </c>
    </row>
    <row r="751" spans="1:5" x14ac:dyDescent="0.15">
      <c r="A751" t="s">
        <v>158</v>
      </c>
      <c r="B751" t="s">
        <v>345</v>
      </c>
      <c r="C751" t="s">
        <v>2723</v>
      </c>
      <c r="D751">
        <v>-7.3</v>
      </c>
      <c r="E751" t="s">
        <v>1794</v>
      </c>
    </row>
    <row r="752" spans="1:5" x14ac:dyDescent="0.15">
      <c r="A752" t="s">
        <v>158</v>
      </c>
      <c r="B752" t="s">
        <v>627</v>
      </c>
      <c r="C752" t="s">
        <v>2724</v>
      </c>
      <c r="D752">
        <v>-5.3</v>
      </c>
      <c r="E752" t="s">
        <v>1795</v>
      </c>
    </row>
    <row r="753" spans="1:5" x14ac:dyDescent="0.15">
      <c r="A753" t="s">
        <v>158</v>
      </c>
      <c r="B753" t="s">
        <v>798</v>
      </c>
      <c r="C753" t="s">
        <v>2725</v>
      </c>
      <c r="D753">
        <v>-10.4</v>
      </c>
      <c r="E753" t="s">
        <v>1796</v>
      </c>
    </row>
    <row r="754" spans="1:5" x14ac:dyDescent="0.15">
      <c r="A754" t="s">
        <v>158</v>
      </c>
      <c r="B754" t="s">
        <v>453</v>
      </c>
      <c r="C754" t="s">
        <v>2726</v>
      </c>
      <c r="D754">
        <v>-5</v>
      </c>
      <c r="E754" t="s">
        <v>1515</v>
      </c>
    </row>
    <row r="755" spans="1:5" x14ac:dyDescent="0.15">
      <c r="A755" t="s">
        <v>159</v>
      </c>
      <c r="B755" t="s">
        <v>723</v>
      </c>
      <c r="C755" t="s">
        <v>2727</v>
      </c>
      <c r="D755">
        <v>-7.1</v>
      </c>
      <c r="E755" t="s">
        <v>1797</v>
      </c>
    </row>
    <row r="756" spans="1:5" x14ac:dyDescent="0.15">
      <c r="A756" t="s">
        <v>159</v>
      </c>
      <c r="B756" t="s">
        <v>799</v>
      </c>
      <c r="C756" t="s">
        <v>2728</v>
      </c>
      <c r="D756">
        <v>-6.8</v>
      </c>
      <c r="E756" t="s">
        <v>1798</v>
      </c>
    </row>
    <row r="757" spans="1:5" x14ac:dyDescent="0.15">
      <c r="A757" t="s">
        <v>159</v>
      </c>
      <c r="B757" t="s">
        <v>908</v>
      </c>
      <c r="C757" t="s">
        <v>2729</v>
      </c>
      <c r="D757">
        <v>-6.1</v>
      </c>
      <c r="E757" t="s">
        <v>1799</v>
      </c>
    </row>
    <row r="758" spans="1:5" x14ac:dyDescent="0.15">
      <c r="A758" t="s">
        <v>159</v>
      </c>
      <c r="B758" t="s">
        <v>764</v>
      </c>
      <c r="C758" t="s">
        <v>2730</v>
      </c>
      <c r="D758">
        <v>-16</v>
      </c>
      <c r="E758" t="s">
        <v>1800</v>
      </c>
    </row>
    <row r="759" spans="1:5" x14ac:dyDescent="0.15">
      <c r="A759" t="s">
        <v>159</v>
      </c>
      <c r="B759" t="s">
        <v>677</v>
      </c>
      <c r="C759" t="s">
        <v>2731</v>
      </c>
      <c r="D759">
        <v>-10.1</v>
      </c>
      <c r="E759" t="s">
        <v>1801</v>
      </c>
    </row>
    <row r="760" spans="1:5" x14ac:dyDescent="0.15">
      <c r="A760" t="s">
        <v>159</v>
      </c>
      <c r="B760" t="s">
        <v>574</v>
      </c>
      <c r="C760" t="s">
        <v>2732</v>
      </c>
      <c r="D760">
        <v>-12.9</v>
      </c>
      <c r="E760" t="s">
        <v>1802</v>
      </c>
    </row>
    <row r="761" spans="1:5" x14ac:dyDescent="0.15">
      <c r="A761" t="s">
        <v>159</v>
      </c>
      <c r="B761" t="s">
        <v>752</v>
      </c>
      <c r="C761" t="s">
        <v>2733</v>
      </c>
      <c r="D761">
        <v>-9.1</v>
      </c>
      <c r="E761" t="s">
        <v>1530</v>
      </c>
    </row>
    <row r="762" spans="1:5" x14ac:dyDescent="0.15">
      <c r="A762" t="s">
        <v>159</v>
      </c>
      <c r="B762" t="s">
        <v>414</v>
      </c>
      <c r="C762" t="s">
        <v>2734</v>
      </c>
      <c r="D762">
        <v>-8.9</v>
      </c>
      <c r="E762" t="s">
        <v>1105</v>
      </c>
    </row>
    <row r="763" spans="1:5" x14ac:dyDescent="0.15">
      <c r="A763" t="s">
        <v>159</v>
      </c>
      <c r="B763" t="s">
        <v>462</v>
      </c>
      <c r="C763" t="s">
        <v>2735</v>
      </c>
      <c r="D763">
        <v>-8.3000000000000007</v>
      </c>
      <c r="E763" t="s">
        <v>1803</v>
      </c>
    </row>
    <row r="764" spans="1:5" x14ac:dyDescent="0.15">
      <c r="A764" t="s">
        <v>159</v>
      </c>
      <c r="B764" t="s">
        <v>860</v>
      </c>
      <c r="C764" t="s">
        <v>2736</v>
      </c>
      <c r="D764">
        <v>-8.1</v>
      </c>
      <c r="E764" t="s">
        <v>1804</v>
      </c>
    </row>
    <row r="765" spans="1:5" x14ac:dyDescent="0.15">
      <c r="A765" t="s">
        <v>159</v>
      </c>
      <c r="B765" t="s">
        <v>401</v>
      </c>
      <c r="C765" t="s">
        <v>2737</v>
      </c>
      <c r="D765">
        <v>-8.6</v>
      </c>
      <c r="E765" t="s">
        <v>1805</v>
      </c>
    </row>
    <row r="766" spans="1:5" x14ac:dyDescent="0.15">
      <c r="A766" t="s">
        <v>159</v>
      </c>
      <c r="B766" t="s">
        <v>519</v>
      </c>
      <c r="C766" t="s">
        <v>2738</v>
      </c>
      <c r="D766">
        <v>-11.5</v>
      </c>
      <c r="E766" t="s">
        <v>1806</v>
      </c>
    </row>
    <row r="767" spans="1:5" x14ac:dyDescent="0.15">
      <c r="A767" t="s">
        <v>159</v>
      </c>
      <c r="B767" t="s">
        <v>341</v>
      </c>
      <c r="C767" t="s">
        <v>2739</v>
      </c>
      <c r="D767">
        <v>-6.5</v>
      </c>
      <c r="E767" t="s">
        <v>1807</v>
      </c>
    </row>
    <row r="768" spans="1:5" x14ac:dyDescent="0.15">
      <c r="A768" t="s">
        <v>159</v>
      </c>
      <c r="B768" t="s">
        <v>282</v>
      </c>
      <c r="C768" t="s">
        <v>2740</v>
      </c>
      <c r="D768">
        <v>-6.1</v>
      </c>
      <c r="E768" t="s">
        <v>1808</v>
      </c>
    </row>
    <row r="769" spans="1:5" x14ac:dyDescent="0.15">
      <c r="A769" t="s">
        <v>159</v>
      </c>
      <c r="B769" t="s">
        <v>887</v>
      </c>
      <c r="C769" t="s">
        <v>2741</v>
      </c>
      <c r="D769">
        <v>-7.9</v>
      </c>
      <c r="E769" t="s">
        <v>1809</v>
      </c>
    </row>
    <row r="770" spans="1:5" x14ac:dyDescent="0.15">
      <c r="A770" t="s">
        <v>159</v>
      </c>
      <c r="B770" t="s">
        <v>220</v>
      </c>
      <c r="C770" t="s">
        <v>2742</v>
      </c>
      <c r="D770">
        <v>-6.8</v>
      </c>
      <c r="E770" t="s">
        <v>1810</v>
      </c>
    </row>
    <row r="771" spans="1:5" x14ac:dyDescent="0.15">
      <c r="A771" t="s">
        <v>160</v>
      </c>
      <c r="B771" t="s">
        <v>463</v>
      </c>
      <c r="C771" t="s">
        <v>2743</v>
      </c>
      <c r="D771">
        <v>-9.1999999999999993</v>
      </c>
      <c r="E771" t="s">
        <v>1811</v>
      </c>
    </row>
    <row r="772" spans="1:5" x14ac:dyDescent="0.15">
      <c r="A772" t="s">
        <v>160</v>
      </c>
      <c r="B772" t="s">
        <v>800</v>
      </c>
      <c r="C772" t="s">
        <v>2744</v>
      </c>
      <c r="D772">
        <v>-6.2</v>
      </c>
      <c r="E772" t="s">
        <v>1812</v>
      </c>
    </row>
    <row r="773" spans="1:5" x14ac:dyDescent="0.15">
      <c r="A773" t="s">
        <v>160</v>
      </c>
      <c r="B773" t="s">
        <v>283</v>
      </c>
      <c r="C773" t="s">
        <v>2745</v>
      </c>
      <c r="D773">
        <v>-4.3</v>
      </c>
      <c r="E773" t="s">
        <v>1813</v>
      </c>
    </row>
    <row r="774" spans="1:5" x14ac:dyDescent="0.15">
      <c r="A774" t="s">
        <v>160</v>
      </c>
      <c r="B774" t="s">
        <v>342</v>
      </c>
      <c r="C774" t="s">
        <v>2746</v>
      </c>
      <c r="D774">
        <v>-8.1</v>
      </c>
      <c r="E774" t="s">
        <v>1814</v>
      </c>
    </row>
    <row r="775" spans="1:5" x14ac:dyDescent="0.15">
      <c r="A775" t="s">
        <v>160</v>
      </c>
      <c r="B775" t="s">
        <v>831</v>
      </c>
      <c r="C775" t="s">
        <v>2747</v>
      </c>
      <c r="D775">
        <v>-9.6999999999999993</v>
      </c>
      <c r="E775" t="s">
        <v>1815</v>
      </c>
    </row>
    <row r="776" spans="1:5" x14ac:dyDescent="0.15">
      <c r="A776" t="s">
        <v>160</v>
      </c>
      <c r="B776" t="s">
        <v>520</v>
      </c>
      <c r="C776" t="s">
        <v>2748</v>
      </c>
      <c r="D776">
        <v>-4.7</v>
      </c>
      <c r="E776" t="s">
        <v>1816</v>
      </c>
    </row>
    <row r="777" spans="1:5" x14ac:dyDescent="0.15">
      <c r="A777" t="s">
        <v>160</v>
      </c>
      <c r="B777" t="s">
        <v>861</v>
      </c>
      <c r="C777" t="s">
        <v>2749</v>
      </c>
      <c r="D777">
        <v>-8.1999999999999993</v>
      </c>
      <c r="E777" t="s">
        <v>1817</v>
      </c>
    </row>
    <row r="778" spans="1:5" x14ac:dyDescent="0.15">
      <c r="A778" t="s">
        <v>160</v>
      </c>
      <c r="B778" t="s">
        <v>765</v>
      </c>
      <c r="C778" t="s">
        <v>2750</v>
      </c>
      <c r="D778">
        <v>-4.4000000000000004</v>
      </c>
      <c r="E778" t="s">
        <v>1818</v>
      </c>
    </row>
    <row r="779" spans="1:5" x14ac:dyDescent="0.15">
      <c r="A779" t="s">
        <v>160</v>
      </c>
      <c r="B779" t="s">
        <v>575</v>
      </c>
      <c r="C779" t="s">
        <v>2751</v>
      </c>
      <c r="D779">
        <v>-5.6</v>
      </c>
      <c r="E779" t="s">
        <v>1819</v>
      </c>
    </row>
    <row r="780" spans="1:5" x14ac:dyDescent="0.15">
      <c r="A780" t="s">
        <v>160</v>
      </c>
      <c r="B780" t="s">
        <v>724</v>
      </c>
      <c r="C780" t="s">
        <v>2752</v>
      </c>
      <c r="D780">
        <v>-7.5</v>
      </c>
      <c r="E780" t="s">
        <v>1820</v>
      </c>
    </row>
    <row r="781" spans="1:5" x14ac:dyDescent="0.15">
      <c r="A781" t="s">
        <v>160</v>
      </c>
      <c r="B781" t="s">
        <v>678</v>
      </c>
      <c r="C781" t="s">
        <v>2753</v>
      </c>
      <c r="D781">
        <v>-8.3000000000000007</v>
      </c>
      <c r="E781" t="s">
        <v>1821</v>
      </c>
    </row>
    <row r="782" spans="1:5" x14ac:dyDescent="0.15">
      <c r="A782" t="s">
        <v>160</v>
      </c>
      <c r="B782" t="s">
        <v>221</v>
      </c>
      <c r="C782" t="s">
        <v>2754</v>
      </c>
      <c r="D782">
        <v>-6.5</v>
      </c>
      <c r="E782" t="s">
        <v>1822</v>
      </c>
    </row>
    <row r="783" spans="1:5" x14ac:dyDescent="0.15">
      <c r="A783" t="s">
        <v>160</v>
      </c>
      <c r="B783" t="s">
        <v>402</v>
      </c>
      <c r="C783" t="s">
        <v>2755</v>
      </c>
      <c r="D783">
        <v>-7.9</v>
      </c>
      <c r="E783" t="s">
        <v>1823</v>
      </c>
    </row>
    <row r="784" spans="1:5" x14ac:dyDescent="0.15">
      <c r="A784" t="s">
        <v>160</v>
      </c>
      <c r="B784" t="s">
        <v>628</v>
      </c>
      <c r="C784" t="s">
        <v>2756</v>
      </c>
      <c r="D784">
        <v>-7.4</v>
      </c>
      <c r="E784" t="s">
        <v>1824</v>
      </c>
    </row>
    <row r="785" spans="1:5" x14ac:dyDescent="0.15">
      <c r="A785" t="s">
        <v>161</v>
      </c>
      <c r="B785" t="s">
        <v>576</v>
      </c>
      <c r="C785" t="s">
        <v>2757</v>
      </c>
      <c r="D785">
        <v>-6</v>
      </c>
      <c r="E785" t="s">
        <v>1825</v>
      </c>
    </row>
    <row r="786" spans="1:5" x14ac:dyDescent="0.15">
      <c r="A786" t="s">
        <v>161</v>
      </c>
      <c r="B786" t="s">
        <v>766</v>
      </c>
      <c r="C786" t="s">
        <v>2758</v>
      </c>
      <c r="D786">
        <v>-5.5</v>
      </c>
      <c r="E786" t="s">
        <v>1826</v>
      </c>
    </row>
    <row r="787" spans="1:5" x14ac:dyDescent="0.15">
      <c r="A787" t="s">
        <v>161</v>
      </c>
      <c r="B787" t="s">
        <v>888</v>
      </c>
      <c r="C787" t="s">
        <v>2759</v>
      </c>
      <c r="D787">
        <v>-6.9</v>
      </c>
      <c r="E787" t="s">
        <v>1827</v>
      </c>
    </row>
    <row r="788" spans="1:5" x14ac:dyDescent="0.15">
      <c r="A788" t="s">
        <v>161</v>
      </c>
      <c r="B788" t="s">
        <v>222</v>
      </c>
      <c r="C788" t="s">
        <v>2760</v>
      </c>
      <c r="D788">
        <v>-9</v>
      </c>
      <c r="E788" t="s">
        <v>1828</v>
      </c>
    </row>
    <row r="789" spans="1:5" x14ac:dyDescent="0.15">
      <c r="A789" t="s">
        <v>161</v>
      </c>
      <c r="B789" t="s">
        <v>403</v>
      </c>
      <c r="C789" t="s">
        <v>2761</v>
      </c>
      <c r="D789">
        <v>-6.8</v>
      </c>
      <c r="E789" t="s">
        <v>1829</v>
      </c>
    </row>
    <row r="790" spans="1:5" x14ac:dyDescent="0.15">
      <c r="A790" t="s">
        <v>161</v>
      </c>
      <c r="B790" t="s">
        <v>862</v>
      </c>
      <c r="C790" t="s">
        <v>2762</v>
      </c>
      <c r="D790">
        <v>-7.9</v>
      </c>
      <c r="E790" t="s">
        <v>1830</v>
      </c>
    </row>
    <row r="791" spans="1:5" x14ac:dyDescent="0.15">
      <c r="A791" t="s">
        <v>161</v>
      </c>
      <c r="B791" t="s">
        <v>832</v>
      </c>
      <c r="C791" t="s">
        <v>2763</v>
      </c>
      <c r="D791">
        <v>-10.8</v>
      </c>
      <c r="E791" t="s">
        <v>1831</v>
      </c>
    </row>
    <row r="792" spans="1:5" x14ac:dyDescent="0.15">
      <c r="A792" t="s">
        <v>161</v>
      </c>
      <c r="B792" t="s">
        <v>464</v>
      </c>
      <c r="C792" t="s">
        <v>2764</v>
      </c>
      <c r="D792">
        <v>-14.7</v>
      </c>
      <c r="E792" t="s">
        <v>1832</v>
      </c>
    </row>
    <row r="793" spans="1:5" x14ac:dyDescent="0.15">
      <c r="A793" t="s">
        <v>161</v>
      </c>
      <c r="B793" t="s">
        <v>801</v>
      </c>
      <c r="C793" t="s">
        <v>2765</v>
      </c>
      <c r="D793">
        <v>-13.2</v>
      </c>
      <c r="E793" t="s">
        <v>1833</v>
      </c>
    </row>
    <row r="794" spans="1:5" x14ac:dyDescent="0.15">
      <c r="A794" t="s">
        <v>161</v>
      </c>
      <c r="B794" t="s">
        <v>679</v>
      </c>
      <c r="C794" t="s">
        <v>2766</v>
      </c>
      <c r="D794">
        <v>-7.8</v>
      </c>
      <c r="E794" t="s">
        <v>1834</v>
      </c>
    </row>
    <row r="795" spans="1:5" x14ac:dyDescent="0.15">
      <c r="A795" t="s">
        <v>161</v>
      </c>
      <c r="B795" t="s">
        <v>521</v>
      </c>
      <c r="C795" t="s">
        <v>2767</v>
      </c>
      <c r="D795">
        <v>-8.5</v>
      </c>
      <c r="E795" t="s">
        <v>1835</v>
      </c>
    </row>
    <row r="796" spans="1:5" x14ac:dyDescent="0.15">
      <c r="A796" t="s">
        <v>161</v>
      </c>
      <c r="B796" t="s">
        <v>725</v>
      </c>
      <c r="C796" t="s">
        <v>2768</v>
      </c>
      <c r="D796">
        <v>-8.6</v>
      </c>
      <c r="E796" t="s">
        <v>1836</v>
      </c>
    </row>
    <row r="797" spans="1:5" x14ac:dyDescent="0.15">
      <c r="A797" t="s">
        <v>161</v>
      </c>
      <c r="B797" t="s">
        <v>629</v>
      </c>
      <c r="C797" t="s">
        <v>2769</v>
      </c>
      <c r="D797">
        <v>-5.5</v>
      </c>
      <c r="E797" t="s">
        <v>1837</v>
      </c>
    </row>
    <row r="798" spans="1:5" x14ac:dyDescent="0.15">
      <c r="A798" t="s">
        <v>161</v>
      </c>
      <c r="B798" t="s">
        <v>284</v>
      </c>
      <c r="C798" t="s">
        <v>2770</v>
      </c>
      <c r="D798">
        <v>-10.5</v>
      </c>
      <c r="E798" t="s">
        <v>1838</v>
      </c>
    </row>
    <row r="799" spans="1:5" x14ac:dyDescent="0.15">
      <c r="A799" t="s">
        <v>161</v>
      </c>
      <c r="B799" t="s">
        <v>343</v>
      </c>
      <c r="C799" t="s">
        <v>2771</v>
      </c>
      <c r="D799">
        <v>-5.7</v>
      </c>
      <c r="E799" t="s">
        <v>1839</v>
      </c>
    </row>
    <row r="800" spans="1:5" x14ac:dyDescent="0.15">
      <c r="A800" t="s">
        <v>162</v>
      </c>
      <c r="B800" t="s">
        <v>948</v>
      </c>
      <c r="C800" t="s">
        <v>2772</v>
      </c>
      <c r="D800">
        <v>-7.8</v>
      </c>
      <c r="E800" t="s">
        <v>1840</v>
      </c>
    </row>
    <row r="801" spans="1:5" x14ac:dyDescent="0.15">
      <c r="A801" t="s">
        <v>162</v>
      </c>
      <c r="B801" t="s">
        <v>344</v>
      </c>
      <c r="C801" t="s">
        <v>2773</v>
      </c>
      <c r="D801">
        <v>-8.6</v>
      </c>
      <c r="E801" t="s">
        <v>1841</v>
      </c>
    </row>
    <row r="802" spans="1:5" x14ac:dyDescent="0.15">
      <c r="A802" t="s">
        <v>162</v>
      </c>
      <c r="B802" t="s">
        <v>833</v>
      </c>
      <c r="C802" t="s">
        <v>2774</v>
      </c>
      <c r="D802">
        <v>-6.5</v>
      </c>
      <c r="E802" t="s">
        <v>1842</v>
      </c>
    </row>
    <row r="803" spans="1:5" x14ac:dyDescent="0.15">
      <c r="A803" t="s">
        <v>162</v>
      </c>
      <c r="B803" t="s">
        <v>223</v>
      </c>
      <c r="C803" t="s">
        <v>2775</v>
      </c>
      <c r="D803">
        <v>-5.6</v>
      </c>
      <c r="E803" t="s">
        <v>1843</v>
      </c>
    </row>
    <row r="804" spans="1:5" x14ac:dyDescent="0.15">
      <c r="A804" t="s">
        <v>162</v>
      </c>
      <c r="B804" t="s">
        <v>680</v>
      </c>
      <c r="C804" t="s">
        <v>2776</v>
      </c>
      <c r="D804">
        <v>-5.6</v>
      </c>
      <c r="E804" t="s">
        <v>1844</v>
      </c>
    </row>
    <row r="805" spans="1:5" x14ac:dyDescent="0.15">
      <c r="A805" t="s">
        <v>162</v>
      </c>
      <c r="B805" t="s">
        <v>889</v>
      </c>
      <c r="C805" t="s">
        <v>2777</v>
      </c>
      <c r="D805">
        <v>-5.8</v>
      </c>
      <c r="E805" t="s">
        <v>1845</v>
      </c>
    </row>
    <row r="806" spans="1:5" x14ac:dyDescent="0.15">
      <c r="A806" t="s">
        <v>162</v>
      </c>
      <c r="B806" t="s">
        <v>230</v>
      </c>
      <c r="C806" t="s">
        <v>2778</v>
      </c>
      <c r="D806">
        <v>-4.0999999999999996</v>
      </c>
      <c r="E806" t="s">
        <v>1846</v>
      </c>
    </row>
    <row r="807" spans="1:5" x14ac:dyDescent="0.15">
      <c r="A807" t="s">
        <v>162</v>
      </c>
      <c r="B807" t="s">
        <v>465</v>
      </c>
      <c r="C807" t="s">
        <v>2779</v>
      </c>
      <c r="D807">
        <v>-6.1</v>
      </c>
      <c r="E807" t="s">
        <v>1847</v>
      </c>
    </row>
    <row r="808" spans="1:5" x14ac:dyDescent="0.15">
      <c r="A808" t="s">
        <v>162</v>
      </c>
      <c r="B808" t="s">
        <v>630</v>
      </c>
      <c r="C808" t="s">
        <v>2780</v>
      </c>
      <c r="D808">
        <v>-3</v>
      </c>
      <c r="E808" t="s">
        <v>1848</v>
      </c>
    </row>
    <row r="809" spans="1:5" x14ac:dyDescent="0.15">
      <c r="A809" t="s">
        <v>162</v>
      </c>
      <c r="B809" t="s">
        <v>909</v>
      </c>
      <c r="C809" t="s">
        <v>2781</v>
      </c>
      <c r="D809">
        <v>-4.7</v>
      </c>
      <c r="E809" t="s">
        <v>1849</v>
      </c>
    </row>
    <row r="810" spans="1:5" x14ac:dyDescent="0.15">
      <c r="A810" t="s">
        <v>162</v>
      </c>
      <c r="B810" t="s">
        <v>726</v>
      </c>
      <c r="C810" t="s">
        <v>2782</v>
      </c>
      <c r="D810">
        <v>-6.2</v>
      </c>
      <c r="E810" t="s">
        <v>1850</v>
      </c>
    </row>
    <row r="811" spans="1:5" x14ac:dyDescent="0.15">
      <c r="A811" t="s">
        <v>162</v>
      </c>
      <c r="B811" t="s">
        <v>767</v>
      </c>
      <c r="C811" t="s">
        <v>2783</v>
      </c>
      <c r="D811">
        <v>-5.6</v>
      </c>
      <c r="E811" t="s">
        <v>1851</v>
      </c>
    </row>
    <row r="812" spans="1:5" x14ac:dyDescent="0.15">
      <c r="A812" t="s">
        <v>162</v>
      </c>
      <c r="B812" t="s">
        <v>285</v>
      </c>
      <c r="C812" t="s">
        <v>2784</v>
      </c>
      <c r="D812">
        <v>-12.8</v>
      </c>
      <c r="E812" t="s">
        <v>1852</v>
      </c>
    </row>
    <row r="813" spans="1:5" x14ac:dyDescent="0.15">
      <c r="A813" t="s">
        <v>162</v>
      </c>
      <c r="B813" t="s">
        <v>802</v>
      </c>
      <c r="C813" t="s">
        <v>2785</v>
      </c>
      <c r="D813">
        <v>-6.2</v>
      </c>
      <c r="E813" t="s">
        <v>1853</v>
      </c>
    </row>
    <row r="814" spans="1:5" x14ac:dyDescent="0.15">
      <c r="A814" t="s">
        <v>162</v>
      </c>
      <c r="B814" t="s">
        <v>863</v>
      </c>
      <c r="C814" t="s">
        <v>2786</v>
      </c>
      <c r="D814">
        <v>-5.4</v>
      </c>
      <c r="E814" t="s">
        <v>1854</v>
      </c>
    </row>
    <row r="815" spans="1:5" x14ac:dyDescent="0.15">
      <c r="A815" t="s">
        <v>162</v>
      </c>
      <c r="B815" t="s">
        <v>577</v>
      </c>
      <c r="C815" t="s">
        <v>2787</v>
      </c>
      <c r="D815">
        <v>-4.4000000000000004</v>
      </c>
      <c r="E815" t="s">
        <v>1855</v>
      </c>
    </row>
    <row r="816" spans="1:5" x14ac:dyDescent="0.15">
      <c r="A816" t="s">
        <v>162</v>
      </c>
      <c r="B816" t="s">
        <v>404</v>
      </c>
      <c r="C816" t="s">
        <v>2788</v>
      </c>
      <c r="D816">
        <v>-6.2</v>
      </c>
      <c r="E816" t="s">
        <v>1856</v>
      </c>
    </row>
    <row r="817" spans="1:5" x14ac:dyDescent="0.15">
      <c r="A817" t="s">
        <v>162</v>
      </c>
      <c r="B817" t="s">
        <v>928</v>
      </c>
      <c r="C817" t="s">
        <v>2789</v>
      </c>
      <c r="D817">
        <v>-2.2000000000000002</v>
      </c>
      <c r="E817" t="s">
        <v>1857</v>
      </c>
    </row>
    <row r="818" spans="1:5" x14ac:dyDescent="0.15">
      <c r="A818" t="s">
        <v>163</v>
      </c>
      <c r="B818" t="s">
        <v>466</v>
      </c>
      <c r="C818" t="s">
        <v>2790</v>
      </c>
      <c r="D818">
        <v>-4.5999999999999996</v>
      </c>
      <c r="E818" t="s">
        <v>1858</v>
      </c>
    </row>
    <row r="819" spans="1:5" x14ac:dyDescent="0.15">
      <c r="A819" t="s">
        <v>163</v>
      </c>
      <c r="B819" t="s">
        <v>224</v>
      </c>
      <c r="C819" t="s">
        <v>2791</v>
      </c>
      <c r="D819">
        <v>-5.4</v>
      </c>
      <c r="E819" t="s">
        <v>1859</v>
      </c>
    </row>
    <row r="820" spans="1:5" x14ac:dyDescent="0.15">
      <c r="A820" t="s">
        <v>163</v>
      </c>
      <c r="B820" t="s">
        <v>345</v>
      </c>
      <c r="C820" t="s">
        <v>2792</v>
      </c>
      <c r="D820">
        <v>-6.9</v>
      </c>
      <c r="E820" t="s">
        <v>1794</v>
      </c>
    </row>
    <row r="821" spans="1:5" x14ac:dyDescent="0.15">
      <c r="A821" t="s">
        <v>163</v>
      </c>
      <c r="B821" t="s">
        <v>286</v>
      </c>
      <c r="C821" t="s">
        <v>2793</v>
      </c>
      <c r="D821">
        <v>-7.3</v>
      </c>
      <c r="E821" t="s">
        <v>1860</v>
      </c>
    </row>
    <row r="822" spans="1:5" x14ac:dyDescent="0.15">
      <c r="A822" t="s">
        <v>163</v>
      </c>
      <c r="B822" t="s">
        <v>522</v>
      </c>
      <c r="C822" t="s">
        <v>2794</v>
      </c>
      <c r="D822">
        <v>-9.6</v>
      </c>
      <c r="E822" t="s">
        <v>1329</v>
      </c>
    </row>
    <row r="823" spans="1:5" x14ac:dyDescent="0.15">
      <c r="A823" t="s">
        <v>163</v>
      </c>
      <c r="B823" t="s">
        <v>405</v>
      </c>
      <c r="C823" t="s">
        <v>2795</v>
      </c>
      <c r="D823">
        <v>-9.5</v>
      </c>
      <c r="E823" t="s">
        <v>1861</v>
      </c>
    </row>
    <row r="824" spans="1:5" x14ac:dyDescent="0.15">
      <c r="A824" t="s">
        <v>164</v>
      </c>
      <c r="B824" t="s">
        <v>681</v>
      </c>
      <c r="C824" t="s">
        <v>2796</v>
      </c>
      <c r="D824">
        <v>-10.1</v>
      </c>
      <c r="E824" t="s">
        <v>1862</v>
      </c>
    </row>
    <row r="825" spans="1:5" x14ac:dyDescent="0.15">
      <c r="A825" t="s">
        <v>164</v>
      </c>
      <c r="B825" t="s">
        <v>910</v>
      </c>
      <c r="C825" t="s">
        <v>2797</v>
      </c>
      <c r="D825">
        <v>-13.8</v>
      </c>
      <c r="E825" t="s">
        <v>1863</v>
      </c>
    </row>
    <row r="826" spans="1:5" x14ac:dyDescent="0.15">
      <c r="A826" t="s">
        <v>164</v>
      </c>
      <c r="B826" t="s">
        <v>864</v>
      </c>
      <c r="C826" t="s">
        <v>2798</v>
      </c>
      <c r="D826">
        <v>-7.7</v>
      </c>
      <c r="E826" t="s">
        <v>1864</v>
      </c>
    </row>
    <row r="827" spans="1:5" x14ac:dyDescent="0.15">
      <c r="A827" t="s">
        <v>164</v>
      </c>
      <c r="B827" t="s">
        <v>346</v>
      </c>
      <c r="C827" t="s">
        <v>2799</v>
      </c>
      <c r="D827">
        <v>-9.9</v>
      </c>
      <c r="E827" t="s">
        <v>1865</v>
      </c>
    </row>
    <row r="828" spans="1:5" x14ac:dyDescent="0.15">
      <c r="A828" t="s">
        <v>164</v>
      </c>
      <c r="B828" t="s">
        <v>225</v>
      </c>
      <c r="C828" t="s">
        <v>2800</v>
      </c>
      <c r="D828">
        <v>-14.8</v>
      </c>
      <c r="E828" t="s">
        <v>1866</v>
      </c>
    </row>
    <row r="829" spans="1:5" x14ac:dyDescent="0.15">
      <c r="A829" t="s">
        <v>164</v>
      </c>
      <c r="B829" t="s">
        <v>467</v>
      </c>
      <c r="C829" t="s">
        <v>2801</v>
      </c>
      <c r="D829">
        <v>-9.1999999999999993</v>
      </c>
      <c r="E829" t="s">
        <v>1867</v>
      </c>
    </row>
    <row r="830" spans="1:5" x14ac:dyDescent="0.15">
      <c r="A830" t="s">
        <v>164</v>
      </c>
      <c r="B830" t="s">
        <v>287</v>
      </c>
      <c r="C830" t="s">
        <v>2802</v>
      </c>
      <c r="D830">
        <v>-9.4</v>
      </c>
      <c r="E830" t="s">
        <v>1868</v>
      </c>
    </row>
    <row r="831" spans="1:5" x14ac:dyDescent="0.15">
      <c r="A831" t="s">
        <v>164</v>
      </c>
      <c r="B831" t="s">
        <v>890</v>
      </c>
      <c r="C831" t="s">
        <v>2803</v>
      </c>
      <c r="D831">
        <v>-10</v>
      </c>
      <c r="E831" t="s">
        <v>1869</v>
      </c>
    </row>
    <row r="832" spans="1:5" x14ac:dyDescent="0.15">
      <c r="A832" t="s">
        <v>164</v>
      </c>
      <c r="B832" t="s">
        <v>578</v>
      </c>
      <c r="C832" t="s">
        <v>2804</v>
      </c>
      <c r="D832">
        <v>-13.2</v>
      </c>
      <c r="E832" t="s">
        <v>1870</v>
      </c>
    </row>
    <row r="833" spans="1:5" x14ac:dyDescent="0.15">
      <c r="A833" t="s">
        <v>164</v>
      </c>
      <c r="B833" t="s">
        <v>631</v>
      </c>
      <c r="C833" t="s">
        <v>2805</v>
      </c>
      <c r="D833">
        <v>-4.5999999999999996</v>
      </c>
      <c r="E833" t="s">
        <v>1871</v>
      </c>
    </row>
    <row r="834" spans="1:5" x14ac:dyDescent="0.15">
      <c r="A834" t="s">
        <v>164</v>
      </c>
      <c r="B834" t="s">
        <v>523</v>
      </c>
      <c r="C834" t="s">
        <v>2806</v>
      </c>
      <c r="D834">
        <v>-9</v>
      </c>
      <c r="E834" t="s">
        <v>1872</v>
      </c>
    </row>
    <row r="835" spans="1:5" x14ac:dyDescent="0.15">
      <c r="A835" t="s">
        <v>164</v>
      </c>
      <c r="B835" t="s">
        <v>727</v>
      </c>
      <c r="C835" t="s">
        <v>2807</v>
      </c>
      <c r="D835">
        <v>-6.5</v>
      </c>
      <c r="E835" t="s">
        <v>1873</v>
      </c>
    </row>
    <row r="836" spans="1:5" x14ac:dyDescent="0.15">
      <c r="A836" t="s">
        <v>164</v>
      </c>
      <c r="B836" t="s">
        <v>949</v>
      </c>
      <c r="C836" t="s">
        <v>2808</v>
      </c>
      <c r="D836">
        <v>-7</v>
      </c>
      <c r="E836" t="s">
        <v>1874</v>
      </c>
    </row>
    <row r="837" spans="1:5" x14ac:dyDescent="0.15">
      <c r="A837" t="s">
        <v>164</v>
      </c>
      <c r="B837" t="s">
        <v>929</v>
      </c>
      <c r="C837" t="s">
        <v>2809</v>
      </c>
      <c r="D837">
        <v>-7.3</v>
      </c>
      <c r="E837" t="s">
        <v>1875</v>
      </c>
    </row>
    <row r="838" spans="1:5" x14ac:dyDescent="0.15">
      <c r="A838" t="s">
        <v>164</v>
      </c>
      <c r="B838" t="s">
        <v>834</v>
      </c>
      <c r="C838" t="s">
        <v>2810</v>
      </c>
      <c r="D838">
        <v>-7.4</v>
      </c>
      <c r="E838" t="s">
        <v>1876</v>
      </c>
    </row>
    <row r="839" spans="1:5" x14ac:dyDescent="0.15">
      <c r="A839" t="s">
        <v>164</v>
      </c>
      <c r="B839" t="s">
        <v>803</v>
      </c>
      <c r="C839" t="s">
        <v>2811</v>
      </c>
      <c r="D839">
        <v>-9.8000000000000007</v>
      </c>
      <c r="E839" t="s">
        <v>1877</v>
      </c>
    </row>
    <row r="840" spans="1:5" x14ac:dyDescent="0.15">
      <c r="A840" t="s">
        <v>164</v>
      </c>
      <c r="B840" t="s">
        <v>768</v>
      </c>
      <c r="C840" t="s">
        <v>2812</v>
      </c>
      <c r="D840">
        <v>-13.8</v>
      </c>
      <c r="E840" t="s">
        <v>1878</v>
      </c>
    </row>
    <row r="841" spans="1:5" x14ac:dyDescent="0.15">
      <c r="A841" t="s">
        <v>164</v>
      </c>
      <c r="B841" t="s">
        <v>406</v>
      </c>
      <c r="C841" t="s">
        <v>2813</v>
      </c>
      <c r="D841">
        <v>-3.4</v>
      </c>
      <c r="E841" t="s">
        <v>1879</v>
      </c>
    </row>
    <row r="842" spans="1:5" x14ac:dyDescent="0.15">
      <c r="A842" t="s">
        <v>165</v>
      </c>
      <c r="B842" t="s">
        <v>579</v>
      </c>
      <c r="C842" t="s">
        <v>2814</v>
      </c>
      <c r="D842">
        <v>-11.1</v>
      </c>
      <c r="E842" t="s">
        <v>1880</v>
      </c>
    </row>
    <row r="843" spans="1:5" x14ac:dyDescent="0.15">
      <c r="A843" t="s">
        <v>165</v>
      </c>
      <c r="B843" t="s">
        <v>524</v>
      </c>
      <c r="C843" t="s">
        <v>2815</v>
      </c>
      <c r="D843">
        <v>-6.9</v>
      </c>
      <c r="E843" t="s">
        <v>1881</v>
      </c>
    </row>
    <row r="844" spans="1:5" x14ac:dyDescent="0.15">
      <c r="A844" t="s">
        <v>165</v>
      </c>
      <c r="B844" t="s">
        <v>226</v>
      </c>
      <c r="C844" t="s">
        <v>2816</v>
      </c>
      <c r="D844">
        <v>-12.9</v>
      </c>
      <c r="E844" t="s">
        <v>1882</v>
      </c>
    </row>
    <row r="845" spans="1:5" x14ac:dyDescent="0.15">
      <c r="A845" t="s">
        <v>165</v>
      </c>
      <c r="B845" t="s">
        <v>288</v>
      </c>
      <c r="C845" t="s">
        <v>2817</v>
      </c>
      <c r="D845">
        <v>-7</v>
      </c>
      <c r="E845" t="s">
        <v>1883</v>
      </c>
    </row>
    <row r="846" spans="1:5" x14ac:dyDescent="0.15">
      <c r="A846" t="s">
        <v>165</v>
      </c>
      <c r="B846" t="s">
        <v>911</v>
      </c>
      <c r="C846" t="s">
        <v>2818</v>
      </c>
      <c r="D846">
        <v>-7.1</v>
      </c>
      <c r="E846" t="s">
        <v>1884</v>
      </c>
    </row>
    <row r="847" spans="1:5" x14ac:dyDescent="0.15">
      <c r="A847" t="s">
        <v>165</v>
      </c>
      <c r="B847" t="s">
        <v>728</v>
      </c>
      <c r="C847" t="s">
        <v>2819</v>
      </c>
      <c r="D847">
        <v>-11.1</v>
      </c>
      <c r="E847" t="s">
        <v>1885</v>
      </c>
    </row>
    <row r="848" spans="1:5" x14ac:dyDescent="0.15">
      <c r="A848" t="s">
        <v>165</v>
      </c>
      <c r="B848" t="s">
        <v>804</v>
      </c>
      <c r="C848" t="s">
        <v>2820</v>
      </c>
      <c r="D848">
        <v>-8.1999999999999993</v>
      </c>
      <c r="E848" t="s">
        <v>1886</v>
      </c>
    </row>
    <row r="849" spans="1:5" x14ac:dyDescent="0.15">
      <c r="A849" t="s">
        <v>165</v>
      </c>
      <c r="B849" t="s">
        <v>632</v>
      </c>
      <c r="C849" t="s">
        <v>2821</v>
      </c>
      <c r="D849">
        <v>-8.3000000000000007</v>
      </c>
      <c r="E849" t="s">
        <v>1887</v>
      </c>
    </row>
    <row r="850" spans="1:5" x14ac:dyDescent="0.15">
      <c r="A850" t="s">
        <v>165</v>
      </c>
      <c r="B850" t="s">
        <v>347</v>
      </c>
      <c r="C850" t="s">
        <v>2822</v>
      </c>
      <c r="D850">
        <v>-12</v>
      </c>
      <c r="E850" t="s">
        <v>1888</v>
      </c>
    </row>
    <row r="851" spans="1:5" x14ac:dyDescent="0.15">
      <c r="A851" t="s">
        <v>165</v>
      </c>
      <c r="B851" t="s">
        <v>769</v>
      </c>
      <c r="C851" t="s">
        <v>2823</v>
      </c>
      <c r="D851">
        <v>-7.7</v>
      </c>
      <c r="E851" t="s">
        <v>1889</v>
      </c>
    </row>
    <row r="852" spans="1:5" x14ac:dyDescent="0.15">
      <c r="A852" t="s">
        <v>165</v>
      </c>
      <c r="B852" t="s">
        <v>682</v>
      </c>
      <c r="C852" t="s">
        <v>2824</v>
      </c>
      <c r="D852">
        <v>-8.6999999999999993</v>
      </c>
      <c r="E852" t="s">
        <v>1890</v>
      </c>
    </row>
    <row r="853" spans="1:5" x14ac:dyDescent="0.15">
      <c r="A853" t="s">
        <v>165</v>
      </c>
      <c r="B853" t="s">
        <v>407</v>
      </c>
      <c r="C853" t="s">
        <v>2825</v>
      </c>
      <c r="D853">
        <v>-7.5</v>
      </c>
      <c r="E853" t="s">
        <v>1891</v>
      </c>
    </row>
    <row r="854" spans="1:5" x14ac:dyDescent="0.15">
      <c r="A854" t="s">
        <v>165</v>
      </c>
      <c r="B854" t="s">
        <v>865</v>
      </c>
      <c r="C854" t="s">
        <v>2826</v>
      </c>
      <c r="D854">
        <v>-5.7</v>
      </c>
      <c r="E854" t="s">
        <v>1892</v>
      </c>
    </row>
    <row r="855" spans="1:5" x14ac:dyDescent="0.15">
      <c r="A855" t="s">
        <v>165</v>
      </c>
      <c r="B855" t="s">
        <v>835</v>
      </c>
      <c r="C855" t="s">
        <v>2827</v>
      </c>
      <c r="D855">
        <v>-3.9</v>
      </c>
      <c r="E855" t="s">
        <v>1893</v>
      </c>
    </row>
    <row r="856" spans="1:5" x14ac:dyDescent="0.15">
      <c r="A856" t="s">
        <v>165</v>
      </c>
      <c r="B856" t="s">
        <v>891</v>
      </c>
      <c r="C856" t="s">
        <v>2828</v>
      </c>
      <c r="D856">
        <v>-9.8000000000000007</v>
      </c>
      <c r="E856" t="s">
        <v>1894</v>
      </c>
    </row>
    <row r="857" spans="1:5" x14ac:dyDescent="0.15">
      <c r="A857" t="s">
        <v>165</v>
      </c>
      <c r="B857" t="s">
        <v>930</v>
      </c>
      <c r="C857" t="s">
        <v>2829</v>
      </c>
      <c r="D857">
        <v>-5.0999999999999996</v>
      </c>
      <c r="E857" t="s">
        <v>1895</v>
      </c>
    </row>
    <row r="858" spans="1:5" x14ac:dyDescent="0.15">
      <c r="A858" t="s">
        <v>165</v>
      </c>
      <c r="B858" t="s">
        <v>468</v>
      </c>
      <c r="C858" t="s">
        <v>2830</v>
      </c>
      <c r="D858">
        <v>-7.9</v>
      </c>
      <c r="E858" t="s">
        <v>1896</v>
      </c>
    </row>
    <row r="859" spans="1:5" x14ac:dyDescent="0.15">
      <c r="A859" t="s">
        <v>166</v>
      </c>
      <c r="B859" t="s">
        <v>289</v>
      </c>
      <c r="C859" t="s">
        <v>2831</v>
      </c>
      <c r="D859">
        <v>-4.5999999999999996</v>
      </c>
      <c r="E859" t="s">
        <v>1897</v>
      </c>
    </row>
    <row r="860" spans="1:5" x14ac:dyDescent="0.15">
      <c r="A860" t="s">
        <v>166</v>
      </c>
      <c r="B860" t="s">
        <v>987</v>
      </c>
      <c r="C860" t="s">
        <v>2832</v>
      </c>
      <c r="D860">
        <v>-15.2</v>
      </c>
      <c r="E860" t="s">
        <v>1898</v>
      </c>
    </row>
    <row r="861" spans="1:5" x14ac:dyDescent="0.15">
      <c r="A861" t="s">
        <v>166</v>
      </c>
      <c r="B861" t="s">
        <v>227</v>
      </c>
      <c r="C861" t="s">
        <v>2833</v>
      </c>
      <c r="D861">
        <v>-10.8</v>
      </c>
      <c r="E861" t="s">
        <v>1899</v>
      </c>
    </row>
    <row r="862" spans="1:5" x14ac:dyDescent="0.15">
      <c r="A862" t="s">
        <v>166</v>
      </c>
      <c r="B862" t="s">
        <v>998</v>
      </c>
      <c r="C862" t="s">
        <v>2834</v>
      </c>
      <c r="D862">
        <v>-1.5</v>
      </c>
      <c r="E862" t="s">
        <v>1900</v>
      </c>
    </row>
    <row r="863" spans="1:5" x14ac:dyDescent="0.15">
      <c r="A863" t="s">
        <v>166</v>
      </c>
      <c r="B863" t="s">
        <v>780</v>
      </c>
      <c r="C863" t="s">
        <v>2835</v>
      </c>
      <c r="D863">
        <v>-7.5</v>
      </c>
      <c r="E863" t="s">
        <v>1901</v>
      </c>
    </row>
    <row r="864" spans="1:5" x14ac:dyDescent="0.15">
      <c r="A864" t="s">
        <v>166</v>
      </c>
      <c r="B864" t="s">
        <v>836</v>
      </c>
      <c r="C864" t="s">
        <v>2836</v>
      </c>
      <c r="D864">
        <v>-10.7</v>
      </c>
      <c r="E864" t="s">
        <v>1902</v>
      </c>
    </row>
    <row r="865" spans="1:5" x14ac:dyDescent="0.15">
      <c r="A865" t="s">
        <v>166</v>
      </c>
      <c r="B865" t="s">
        <v>1029</v>
      </c>
      <c r="C865" t="s">
        <v>2837</v>
      </c>
      <c r="D865">
        <v>-6.3</v>
      </c>
      <c r="E865" t="s">
        <v>1903</v>
      </c>
    </row>
    <row r="866" spans="1:5" x14ac:dyDescent="0.15">
      <c r="A866" t="s">
        <v>166</v>
      </c>
      <c r="B866" t="s">
        <v>1042</v>
      </c>
      <c r="C866" t="s">
        <v>2838</v>
      </c>
      <c r="D866">
        <v>-8.6</v>
      </c>
      <c r="E866" t="s">
        <v>1904</v>
      </c>
    </row>
    <row r="867" spans="1:5" x14ac:dyDescent="0.15">
      <c r="A867" t="s">
        <v>166</v>
      </c>
      <c r="B867" t="s">
        <v>931</v>
      </c>
      <c r="C867" t="s">
        <v>2839</v>
      </c>
      <c r="D867">
        <v>-6.7</v>
      </c>
      <c r="E867" t="s">
        <v>1905</v>
      </c>
    </row>
    <row r="868" spans="1:5" x14ac:dyDescent="0.15">
      <c r="A868" t="s">
        <v>166</v>
      </c>
      <c r="B868" t="s">
        <v>770</v>
      </c>
      <c r="C868" t="s">
        <v>2840</v>
      </c>
      <c r="D868">
        <v>-8.3000000000000007</v>
      </c>
      <c r="E868" t="s">
        <v>1906</v>
      </c>
    </row>
    <row r="869" spans="1:5" x14ac:dyDescent="0.15">
      <c r="A869" t="s">
        <v>166</v>
      </c>
      <c r="B869" t="s">
        <v>525</v>
      </c>
      <c r="C869" t="s">
        <v>2841</v>
      </c>
      <c r="D869">
        <v>-4.5999999999999996</v>
      </c>
      <c r="E869" t="s">
        <v>1907</v>
      </c>
    </row>
    <row r="870" spans="1:5" x14ac:dyDescent="0.15">
      <c r="A870" t="s">
        <v>166</v>
      </c>
      <c r="B870" t="s">
        <v>866</v>
      </c>
      <c r="C870" t="s">
        <v>2842</v>
      </c>
      <c r="D870">
        <v>-6.9</v>
      </c>
      <c r="E870" t="s">
        <v>1908</v>
      </c>
    </row>
    <row r="871" spans="1:5" x14ac:dyDescent="0.15">
      <c r="A871" t="s">
        <v>166</v>
      </c>
      <c r="B871" t="s">
        <v>729</v>
      </c>
      <c r="C871" t="s">
        <v>2843</v>
      </c>
      <c r="D871">
        <v>-6.3</v>
      </c>
      <c r="E871" t="s">
        <v>1909</v>
      </c>
    </row>
    <row r="872" spans="1:5" x14ac:dyDescent="0.15">
      <c r="A872" t="s">
        <v>166</v>
      </c>
      <c r="B872" t="s">
        <v>912</v>
      </c>
      <c r="C872" t="s">
        <v>2844</v>
      </c>
      <c r="D872">
        <v>-8</v>
      </c>
      <c r="E872" t="s">
        <v>1910</v>
      </c>
    </row>
    <row r="873" spans="1:5" x14ac:dyDescent="0.15">
      <c r="A873" t="s">
        <v>166</v>
      </c>
      <c r="B873" t="s">
        <v>633</v>
      </c>
      <c r="C873" t="s">
        <v>2845</v>
      </c>
      <c r="D873">
        <v>-6.4</v>
      </c>
      <c r="E873" t="s">
        <v>1911</v>
      </c>
    </row>
    <row r="874" spans="1:5" x14ac:dyDescent="0.15">
      <c r="A874" t="s">
        <v>166</v>
      </c>
      <c r="B874" t="s">
        <v>1044</v>
      </c>
      <c r="C874" t="s">
        <v>2846</v>
      </c>
      <c r="D874">
        <v>-4.4000000000000004</v>
      </c>
      <c r="E874" t="s">
        <v>1912</v>
      </c>
    </row>
    <row r="875" spans="1:5" x14ac:dyDescent="0.15">
      <c r="A875" t="s">
        <v>166</v>
      </c>
      <c r="B875" t="s">
        <v>892</v>
      </c>
      <c r="C875" t="s">
        <v>2847</v>
      </c>
      <c r="D875">
        <v>-3.4</v>
      </c>
      <c r="E875" t="s">
        <v>1913</v>
      </c>
    </row>
    <row r="876" spans="1:5" x14ac:dyDescent="0.15">
      <c r="A876" t="s">
        <v>166</v>
      </c>
      <c r="B876" t="s">
        <v>1034</v>
      </c>
      <c r="C876" t="s">
        <v>2848</v>
      </c>
      <c r="D876">
        <v>-5.3</v>
      </c>
      <c r="E876" t="s">
        <v>1914</v>
      </c>
    </row>
    <row r="877" spans="1:5" x14ac:dyDescent="0.15">
      <c r="A877" t="s">
        <v>166</v>
      </c>
      <c r="B877" t="s">
        <v>783</v>
      </c>
      <c r="C877" t="s">
        <v>2849</v>
      </c>
      <c r="D877">
        <v>-10.4</v>
      </c>
      <c r="E877" t="s">
        <v>1415</v>
      </c>
    </row>
    <row r="878" spans="1:5" x14ac:dyDescent="0.15">
      <c r="A878" t="s">
        <v>166</v>
      </c>
      <c r="B878" t="s">
        <v>950</v>
      </c>
      <c r="C878" t="s">
        <v>2850</v>
      </c>
      <c r="D878">
        <v>-0.6</v>
      </c>
      <c r="E878" t="s">
        <v>1915</v>
      </c>
    </row>
    <row r="879" spans="1:5" x14ac:dyDescent="0.15">
      <c r="A879" t="s">
        <v>166</v>
      </c>
      <c r="B879" t="s">
        <v>1008</v>
      </c>
      <c r="C879" t="s">
        <v>2851</v>
      </c>
      <c r="D879">
        <v>-3</v>
      </c>
      <c r="E879" t="s">
        <v>1916</v>
      </c>
    </row>
    <row r="880" spans="1:5" x14ac:dyDescent="0.15">
      <c r="A880" t="s">
        <v>166</v>
      </c>
      <c r="B880" t="s">
        <v>965</v>
      </c>
      <c r="C880" t="s">
        <v>2852</v>
      </c>
      <c r="D880">
        <v>-1.6</v>
      </c>
      <c r="E880" t="s">
        <v>1917</v>
      </c>
    </row>
    <row r="881" spans="1:5" x14ac:dyDescent="0.15">
      <c r="A881" t="s">
        <v>166</v>
      </c>
      <c r="B881" t="s">
        <v>469</v>
      </c>
      <c r="C881" t="s">
        <v>2853</v>
      </c>
      <c r="D881">
        <v>0.7</v>
      </c>
      <c r="E881" t="s">
        <v>1918</v>
      </c>
    </row>
    <row r="882" spans="1:5" x14ac:dyDescent="0.15">
      <c r="A882" t="s">
        <v>166</v>
      </c>
      <c r="B882" t="s">
        <v>1038</v>
      </c>
      <c r="C882" t="s">
        <v>2854</v>
      </c>
      <c r="D882">
        <v>0.6</v>
      </c>
      <c r="E882" t="s">
        <v>1919</v>
      </c>
    </row>
    <row r="883" spans="1:5" x14ac:dyDescent="0.15">
      <c r="A883" t="s">
        <v>166</v>
      </c>
      <c r="B883" t="s">
        <v>1014</v>
      </c>
      <c r="C883" t="s">
        <v>2855</v>
      </c>
      <c r="D883">
        <v>-1.3</v>
      </c>
      <c r="E883" t="s">
        <v>1920</v>
      </c>
    </row>
    <row r="884" spans="1:5" x14ac:dyDescent="0.15">
      <c r="A884" t="s">
        <v>166</v>
      </c>
      <c r="B884" t="s">
        <v>580</v>
      </c>
      <c r="C884" t="s">
        <v>2856</v>
      </c>
      <c r="D884">
        <v>3.7</v>
      </c>
      <c r="E884" t="s">
        <v>1921</v>
      </c>
    </row>
    <row r="885" spans="1:5" x14ac:dyDescent="0.15">
      <c r="A885" t="s">
        <v>166</v>
      </c>
      <c r="B885" t="s">
        <v>1046</v>
      </c>
      <c r="C885" t="s">
        <v>2857</v>
      </c>
      <c r="D885">
        <v>3.1</v>
      </c>
      <c r="E885" t="s">
        <v>1922</v>
      </c>
    </row>
    <row r="886" spans="1:5" x14ac:dyDescent="0.15">
      <c r="A886" t="s">
        <v>166</v>
      </c>
      <c r="B886" t="s">
        <v>683</v>
      </c>
      <c r="C886" t="s">
        <v>2858</v>
      </c>
      <c r="D886">
        <v>4.2</v>
      </c>
      <c r="E886" t="s">
        <v>1923</v>
      </c>
    </row>
    <row r="887" spans="1:5" x14ac:dyDescent="0.15">
      <c r="A887" t="s">
        <v>166</v>
      </c>
      <c r="B887" t="s">
        <v>805</v>
      </c>
      <c r="C887" t="s">
        <v>2859</v>
      </c>
      <c r="D887">
        <v>4.5999999999999996</v>
      </c>
      <c r="E887" t="s">
        <v>1924</v>
      </c>
    </row>
    <row r="888" spans="1:5" x14ac:dyDescent="0.15">
      <c r="A888" t="s">
        <v>166</v>
      </c>
      <c r="B888" t="s">
        <v>1019</v>
      </c>
      <c r="C888" t="s">
        <v>2860</v>
      </c>
      <c r="D888">
        <v>4.5999999999999996</v>
      </c>
      <c r="E888" t="s">
        <v>1925</v>
      </c>
    </row>
    <row r="889" spans="1:5" x14ac:dyDescent="0.15">
      <c r="A889" t="s">
        <v>166</v>
      </c>
      <c r="B889" t="s">
        <v>348</v>
      </c>
      <c r="C889" t="s">
        <v>2861</v>
      </c>
      <c r="D889">
        <v>4.0999999999999996</v>
      </c>
      <c r="E889" t="s">
        <v>1926</v>
      </c>
    </row>
    <row r="890" spans="1:5" x14ac:dyDescent="0.15">
      <c r="A890" t="s">
        <v>166</v>
      </c>
      <c r="B890" t="s">
        <v>408</v>
      </c>
      <c r="C890" t="s">
        <v>2862</v>
      </c>
      <c r="D890">
        <v>4.7</v>
      </c>
      <c r="E890" t="s">
        <v>1927</v>
      </c>
    </row>
    <row r="891" spans="1:5" x14ac:dyDescent="0.15">
      <c r="A891" t="s">
        <v>166</v>
      </c>
      <c r="B891" t="s">
        <v>1049</v>
      </c>
      <c r="C891" t="s">
        <v>2863</v>
      </c>
      <c r="D891">
        <v>5.4</v>
      </c>
      <c r="E891" t="s">
        <v>1928</v>
      </c>
    </row>
    <row r="892" spans="1:5" x14ac:dyDescent="0.15">
      <c r="A892" t="s">
        <v>167</v>
      </c>
      <c r="B892" t="s">
        <v>290</v>
      </c>
      <c r="C892" t="s">
        <v>2864</v>
      </c>
      <c r="D892">
        <v>5.2</v>
      </c>
      <c r="E892" t="s">
        <v>1929</v>
      </c>
    </row>
    <row r="893" spans="1:5" x14ac:dyDescent="0.15">
      <c r="A893" t="s">
        <v>167</v>
      </c>
      <c r="B893" t="s">
        <v>349</v>
      </c>
      <c r="C893" t="s">
        <v>2865</v>
      </c>
      <c r="D893">
        <v>3.1</v>
      </c>
      <c r="E893" t="s">
        <v>1930</v>
      </c>
    </row>
    <row r="894" spans="1:5" x14ac:dyDescent="0.15">
      <c r="A894" t="s">
        <v>167</v>
      </c>
      <c r="B894" t="s">
        <v>730</v>
      </c>
      <c r="C894" t="s">
        <v>2866</v>
      </c>
      <c r="D894">
        <v>3.4</v>
      </c>
      <c r="E894" t="s">
        <v>1931</v>
      </c>
    </row>
    <row r="895" spans="1:5" x14ac:dyDescent="0.15">
      <c r="A895" t="s">
        <v>167</v>
      </c>
      <c r="B895" t="s">
        <v>684</v>
      </c>
      <c r="C895" t="s">
        <v>2867</v>
      </c>
      <c r="D895">
        <v>5.0999999999999996</v>
      </c>
      <c r="E895" t="s">
        <v>1932</v>
      </c>
    </row>
    <row r="896" spans="1:5" x14ac:dyDescent="0.15">
      <c r="A896" t="s">
        <v>167</v>
      </c>
      <c r="B896" t="s">
        <v>409</v>
      </c>
      <c r="C896" t="s">
        <v>2868</v>
      </c>
      <c r="D896">
        <v>2.9</v>
      </c>
      <c r="E896" t="s">
        <v>1933</v>
      </c>
    </row>
    <row r="897" spans="1:5" x14ac:dyDescent="0.15">
      <c r="A897" t="s">
        <v>167</v>
      </c>
      <c r="B897" t="s">
        <v>470</v>
      </c>
      <c r="C897" t="s">
        <v>2869</v>
      </c>
      <c r="D897">
        <v>4.9000000000000004</v>
      </c>
      <c r="E897" t="s">
        <v>1934</v>
      </c>
    </row>
    <row r="898" spans="1:5" x14ac:dyDescent="0.15">
      <c r="A898" t="s">
        <v>167</v>
      </c>
      <c r="B898" t="s">
        <v>581</v>
      </c>
      <c r="C898" t="s">
        <v>2870</v>
      </c>
      <c r="D898">
        <v>3.7</v>
      </c>
      <c r="E898" t="s">
        <v>1935</v>
      </c>
    </row>
    <row r="899" spans="1:5" x14ac:dyDescent="0.15">
      <c r="A899" t="s">
        <v>167</v>
      </c>
      <c r="B899" t="s">
        <v>634</v>
      </c>
      <c r="C899" t="s">
        <v>2871</v>
      </c>
      <c r="D899">
        <v>4.9000000000000004</v>
      </c>
      <c r="E899" t="s">
        <v>1936</v>
      </c>
    </row>
    <row r="900" spans="1:5" x14ac:dyDescent="0.15">
      <c r="A900" t="s">
        <v>167</v>
      </c>
      <c r="B900" t="s">
        <v>228</v>
      </c>
      <c r="C900" t="s">
        <v>2872</v>
      </c>
      <c r="D900">
        <v>5.8</v>
      </c>
      <c r="E900" t="s">
        <v>1937</v>
      </c>
    </row>
    <row r="901" spans="1:5" x14ac:dyDescent="0.15">
      <c r="A901" t="s">
        <v>167</v>
      </c>
      <c r="B901" t="s">
        <v>526</v>
      </c>
      <c r="C901" t="s">
        <v>2873</v>
      </c>
      <c r="D901">
        <v>4.0999999999999996</v>
      </c>
      <c r="E901" t="s">
        <v>1938</v>
      </c>
    </row>
    <row r="902" spans="1:5" x14ac:dyDescent="0.15">
      <c r="A902" t="s">
        <v>167</v>
      </c>
      <c r="B902" t="s">
        <v>1939</v>
      </c>
      <c r="C902" t="s">
        <v>2874</v>
      </c>
      <c r="D902">
        <v>8.1999999999999993</v>
      </c>
      <c r="E902" t="s">
        <v>1940</v>
      </c>
    </row>
    <row r="903" spans="1:5" x14ac:dyDescent="0.15">
      <c r="A903" t="s">
        <v>167</v>
      </c>
      <c r="B903" t="s">
        <v>1941</v>
      </c>
      <c r="C903" t="s">
        <v>2875</v>
      </c>
      <c r="D903">
        <v>3.5</v>
      </c>
      <c r="E903" t="s">
        <v>1942</v>
      </c>
    </row>
    <row r="904" spans="1:5" x14ac:dyDescent="0.15">
      <c r="A904" t="s">
        <v>167</v>
      </c>
      <c r="B904" t="s">
        <v>1943</v>
      </c>
      <c r="C904" t="s">
        <v>2876</v>
      </c>
      <c r="D904">
        <v>9.1</v>
      </c>
      <c r="E904" t="s">
        <v>1944</v>
      </c>
    </row>
    <row r="905" spans="1:5" x14ac:dyDescent="0.15">
      <c r="A905" t="s">
        <v>167</v>
      </c>
      <c r="B905" t="s">
        <v>1945</v>
      </c>
      <c r="C905" t="s">
        <v>2877</v>
      </c>
      <c r="D905">
        <v>6.8</v>
      </c>
      <c r="E905" t="s">
        <v>1946</v>
      </c>
    </row>
    <row r="906" spans="1:5" x14ac:dyDescent="0.15">
      <c r="A906" t="s">
        <v>167</v>
      </c>
      <c r="B906" t="s">
        <v>1947</v>
      </c>
      <c r="C906" t="s">
        <v>2878</v>
      </c>
      <c r="D906">
        <v>6.9</v>
      </c>
      <c r="E906" t="s">
        <v>1948</v>
      </c>
    </row>
    <row r="907" spans="1:5" x14ac:dyDescent="0.15">
      <c r="A907" t="s">
        <v>167</v>
      </c>
      <c r="B907" t="s">
        <v>1949</v>
      </c>
      <c r="C907" t="s">
        <v>2879</v>
      </c>
      <c r="D907">
        <v>6.9</v>
      </c>
      <c r="E907" t="s">
        <v>1950</v>
      </c>
    </row>
    <row r="908" spans="1:5" x14ac:dyDescent="0.15">
      <c r="A908" t="s">
        <v>167</v>
      </c>
      <c r="B908" t="s">
        <v>1951</v>
      </c>
      <c r="C908" t="s">
        <v>2880</v>
      </c>
      <c r="D908">
        <v>6.1</v>
      </c>
      <c r="E908" t="s">
        <v>1952</v>
      </c>
    </row>
    <row r="909" spans="1:5" x14ac:dyDescent="0.15">
      <c r="A909" t="s">
        <v>167</v>
      </c>
      <c r="B909" t="s">
        <v>1953</v>
      </c>
      <c r="C909" t="s">
        <v>2881</v>
      </c>
      <c r="D909">
        <v>7.6</v>
      </c>
      <c r="E909" t="s">
        <v>1954</v>
      </c>
    </row>
    <row r="910" spans="1:5" x14ac:dyDescent="0.15">
      <c r="A910" t="s">
        <v>167</v>
      </c>
      <c r="B910" t="s">
        <v>1955</v>
      </c>
      <c r="C910" t="s">
        <v>2882</v>
      </c>
      <c r="D910">
        <v>8.4</v>
      </c>
      <c r="E910" t="s">
        <v>1956</v>
      </c>
    </row>
    <row r="911" spans="1:5" x14ac:dyDescent="0.15">
      <c r="A911" t="s">
        <v>167</v>
      </c>
      <c r="B911" t="s">
        <v>1957</v>
      </c>
      <c r="C911" t="s">
        <v>2883</v>
      </c>
      <c r="D911">
        <v>7.7</v>
      </c>
      <c r="E911" t="s">
        <v>1958</v>
      </c>
    </row>
    <row r="912" spans="1:5" x14ac:dyDescent="0.15">
      <c r="A912" t="s">
        <v>167</v>
      </c>
      <c r="B912" t="s">
        <v>1959</v>
      </c>
      <c r="C912" t="s">
        <v>2884</v>
      </c>
      <c r="D912">
        <v>6.7</v>
      </c>
      <c r="E912" t="s">
        <v>1960</v>
      </c>
    </row>
    <row r="913" spans="1:5" x14ac:dyDescent="0.15">
      <c r="A913" t="s">
        <v>167</v>
      </c>
      <c r="B913" t="s">
        <v>1961</v>
      </c>
      <c r="C913" t="s">
        <v>2885</v>
      </c>
      <c r="D913">
        <v>5.9</v>
      </c>
      <c r="E913" t="s">
        <v>1962</v>
      </c>
    </row>
    <row r="914" spans="1:5" x14ac:dyDescent="0.15">
      <c r="A914" t="s">
        <v>167</v>
      </c>
      <c r="B914" t="s">
        <v>1963</v>
      </c>
      <c r="C914" t="s">
        <v>2886</v>
      </c>
      <c r="D914">
        <v>7.3</v>
      </c>
      <c r="E914" t="s">
        <v>1964</v>
      </c>
    </row>
    <row r="915" spans="1:5" x14ac:dyDescent="0.15">
      <c r="A915" t="s">
        <v>167</v>
      </c>
      <c r="B915" t="s">
        <v>1965</v>
      </c>
      <c r="C915" t="s">
        <v>2887</v>
      </c>
      <c r="D915">
        <v>7.3</v>
      </c>
      <c r="E915" t="s">
        <v>1966</v>
      </c>
    </row>
    <row r="916" spans="1:5" x14ac:dyDescent="0.15">
      <c r="A916" t="s">
        <v>167</v>
      </c>
      <c r="B916" t="s">
        <v>1967</v>
      </c>
      <c r="C916" t="s">
        <v>2888</v>
      </c>
      <c r="D916">
        <v>7.8</v>
      </c>
      <c r="E916" t="s">
        <v>1968</v>
      </c>
    </row>
  </sheetData>
  <phoneticPr fontId="1"/>
  <pageMargins left="0.7" right="0.7" top="0.75" bottom="0.75" header="0.3" footer="0.3"/>
  <tableParts count="6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 r:id="rId49"/>
    <tablePart r:id="rId50"/>
    <tablePart r:id="rId51"/>
    <tablePart r:id="rId52"/>
    <tablePart r:id="rId53"/>
    <tablePart r:id="rId54"/>
    <tablePart r:id="rId55"/>
    <tablePart r:id="rId56"/>
    <tablePart r:id="rId57"/>
    <tablePart r:id="rId58"/>
    <tablePart r:id="rId59"/>
    <tablePart r:id="rId60"/>
    <tablePart r:id="rId6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入力方法</vt:lpstr>
      <vt:lpstr>計算表</vt:lpstr>
      <vt:lpstr>接続不可パネルについて</vt:lpstr>
      <vt:lpstr>気象データ</vt:lpstr>
      <vt:lpstr>計算表!Print_Area</vt:lpstr>
      <vt:lpstr>入力方法!Print_Area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2023-06-23T01:15:49Z</dcterms:created>
  <dcterms:modified xsi:type="dcterms:W3CDTF">2025-09-24T00:39:50Z</dcterms:modified>
</cp:coreProperties>
</file>